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<sst xmlns="http://schemas.openxmlformats.org/spreadsheetml/2006/main" count="230" uniqueCount="46">
  <si>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</si>
  <si>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</si>
  <si>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</si>
  <si>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</si>
  <si>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</si>
  <si>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</si>
  <si>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</si>
  <si>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</si>
  <si>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</si>
  <si>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</si>
  <si>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</si>
  <si>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</si>
  <si>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</si>
  <si>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</si>
  <si>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</si>
  <si>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</si>
  <si>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</si>
  <si>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</si>
  <si>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</si>
  <si>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</si>
  <si>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</si>
  <si>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</si>
  <si>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</si>
  <si>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</si>
  <si>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</si>
  <si>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</si>
  <si>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</si>
  <si>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</si>
  <si>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</si>
  <si>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</si>
  <si>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</si>
  <si>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</si>
  <si>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</si>
  <si>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</si>
  <si>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</si>
  <si>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</si>
  <si>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</si>
  <si>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</si>
  <si>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</si>
  <si>
    <t>Christian Lathion</t>
  </si>
  <si>
    <t>Narine Shalunts</t>
  </si>
  <si>
    <t>Nicolas Jorand</t>
  </si>
  <si>
    <t>Nadia Satouri</t>
  </si>
  <si>
    <t>Vazgen Asatryan</t>
  </si>
  <si>
    <t>Keep empty</t>
  </si>
  <si>
    <t>Operations (MTD)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</si>
</sst>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  <numFmt numFmtId="171" formatCode="[&gt;50]&quot;Oth&quot;\ 0;"/>
    <numFmt numFmtId="172" formatCode="#"/>
    <numFmt numFmtId="173" formatCode="[&gt;50]&quot;Oth&quot;\ #;"/>
    <numFmt numFmtId="174" formatCode="[&gt;=50]&quot;AlS&quot;\ #;General"/>
    <numFmt numFmtId="175" formatCode="[&gt;=50]&quot;Oth&quot;\ 0;"/>
    <numFmt numFmtId="176" formatCode="[&gt;=50]&quot;AlS&quot;\ #;"/>
    <numFmt numFmtId="177" formatCode="[&gt;50]#;"/>
    <numFmt numFmtId="178" formatCode="[&gt;50]&quot;&quot;#;"/>
    <numFmt numFmtId="179" formatCode="&quot;Oth&quot;\ #"/>
    <numFmt numFmtId="180" formatCode="[&gt;50]&quot;&quot;General;"/>
    <numFmt numFmtId="181" formatCode="[&gt;50]General;"/>
    <numFmt numFmtId="182" formatCode="[&gt;50]&quot;Oth&quot;#;"/>
    <numFmt numFmtId="183" formatCode="[&gt;50]&quot;AlS&quot;#;"/>
    <numFmt numFmtId="184" formatCode="[&gt;50]&quot;BaR&quot;#;"/>
    <numFmt numFmtId="185" formatCode="[&gt;50]&quot;BaR&quot;\ #;"/>
    <numFmt numFmtId="186" formatCode="[&gt;50]&quot;&quot;\ #;"/>
    <numFmt numFmtId="187" formatCode="[&gt;50]&quot;BoB&quot;\ #;"/>
    <numFmt numFmtId="188" formatCode="[&gt;50]&quot;ChL&quot;\ #;"/>
    <numFmt numFmtId="189" formatCode="[&gt;50]&quot;AlS&quot;\ #;"/>
    <numFmt numFmtId="190" formatCode="[&gt;50]&quot;ChD&quot;\ #;"/>
    <numFmt numFmtId="191" formatCode="[&gt;50]&quot;ElV&quot;\ #;"/>
    <numFmt numFmtId="192" formatCode="[&gt;50]&quot;EuE&quot;\ #;"/>
    <numFmt numFmtId="193" formatCode="[&gt;50]&quot;GrT&quot;\ #;"/>
    <numFmt numFmtId="194" formatCode="[&gt;50]&quot;GrB&quot;\ #;"/>
    <numFmt numFmtId="195" formatCode="[&gt;50]&quot;HaS&quot;\ #;"/>
    <numFmt numFmtId="196" formatCode="[&gt;50]&quot;KeT&quot;\ #;"/>
    <numFmt numFmtId="197" formatCode="[&gt;50]&quot;KhR&quot;\ #;"/>
    <numFmt numFmtId="198" formatCode="[&gt;50]&quot;LiB&quot;#;"/>
    <numFmt numFmtId="199" formatCode="[&gt;50]&quot;MoA&quot;\ #;"/>
    <numFmt numFmtId="200" formatCode="[&gt;50]&quot;NaS&quot;#;"/>
    <numFmt numFmtId="201" formatCode="[&gt;50]&quot;NaS&quot;\ #;"/>
    <numFmt numFmtId="202" formatCode="[&gt;50]&quot;SoG&quot;\ #;"/>
    <numFmt numFmtId="203" formatCode="[&gt;50]&quot;SuN&quot;\ #;"/>
    <numFmt numFmtId="204" formatCode="[&gt;50]&quot;ThD&quot;\ #;"/>
    <numFmt numFmtId="205" formatCode="[&gt;50]&quot;LiB&quot;\ #;"/>
    <numFmt numFmtId="206" formatCode="[&gt;50]&quot;MoA&quot;#;"/>
    <numFmt numFmtId="207" formatCode="[&gt;50]&quot;NiJ&quot;\ #;"/>
    <numFmt numFmtId="208" formatCode="[$-409]dddd\,\ mmmm\ dd\,\ yyyy"/>
    <numFmt numFmtId="209" formatCode="mmmm\'yy"/>
    <numFmt numFmtId="210" formatCode="[&gt;50]&quot;AlT&quot;\ #;"/>
    <numFmt numFmtId="211" formatCode="[&gt;50]&quot;OlW&quot;\ #;"/>
    <numFmt numFmtId="212" formatCode="[&gt;50]&quot;VaA&quot;\ #;"/>
    <numFmt numFmtId="213" formatCode="[&gt;50]&quot;aaa aaaSuN&quot;\ #;"/>
    <numFmt numFmtId="214" formatCode="[&gt;50]&quot;SuN a&quot;\ #;"/>
    <numFmt numFmtId="215" formatCode="[&gt;50]&quot;SuN   &quot;\ #;"/>
    <numFmt numFmtId="216" formatCode="[&gt;50]&quot;SuN      &quot;\ #;"/>
    <numFmt numFmtId="217" formatCode="[&gt;50]&quot;SuN             &quot;\ #;"/>
    <numFmt numFmtId="218" formatCode="[&gt;50]&quot;SuN&quot;\ \ \ \ \ \ \ \ \ \ \ \ \ \ \ #;"/>
    <numFmt numFmtId="219" formatCode="[&gt;50]&quot;SuN&quot;\ \ \ \ \ \ \ #;"/>
    <numFmt numFmtId="220" formatCode="[&gt;50]&quot;SuN&quot;\ \ \ \ \ #;"/>
    <numFmt numFmtId="221" formatCode="[&gt;50]&quot;SuN&quot;\ \ \ \ \ \ \ \ \ \ \ \ \ \ \ \ \ \ \ \ #;"/>
    <numFmt numFmtId="222" formatCode="[&gt;50]&quot;Su               N&quot;\ #;"/>
    <numFmt numFmtId="223" formatCode="[&gt;50]&quot;SuN¶&quot;\ #;"/>
  </numFmts>
  <fonts count="23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.25"/>
      <name val="Century Gothic"/>
      <family val="2"/>
    </font>
    <font>
      <u val="single"/>
      <sz val="12"/>
      <color indexed="10"/>
      <name val="Century Gothic"/>
      <family val="2"/>
    </font>
    <font>
      <sz val="7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209" fontId="0" fillId="0" borderId="0" xfId="0" applyNumberFormat="1" applyAlignment="1">
      <alignment/>
    </xf>
    <xf numFmtId="209" fontId="0" fillId="0" borderId="0" xfId="0" applyNumberFormat="1" applyFont="1" applyAlignment="1">
      <alignment/>
    </xf>
    <xf numFmtId="209" fontId="0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4" fillId="0" borderId="0" xfId="0" applyNumberFormat="1" applyFont="1" applyAlignment="1" quotePrefix="1">
      <alignment/>
    </xf>
    <xf numFmtId="209" fontId="0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2074632"/>
        <c:axId val="64453961"/>
      </c:barChart>
      <c:dateAx>
        <c:axId val="2207463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4453961"/>
        <c:crosses val="autoZero"/>
        <c:auto val="0"/>
        <c:noMultiLvlLbl val="0"/>
      </c:dateAx>
      <c:valAx>
        <c:axId val="6445396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2074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446</c:v>
                </c:pt>
                <c:pt idx="11">
                  <c:v>199</c:v>
                </c:pt>
                <c:pt idx="12">
                  <c:v>103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105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45896802"/>
        <c:axId val="10418035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</c:numCache>
            </c:numRef>
          </c:val>
          <c:smooth val="0"/>
        </c:ser>
        <c:axId val="45896802"/>
        <c:axId val="10418035"/>
      </c:lineChart>
      <c:dateAx>
        <c:axId val="4589680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0418035"/>
        <c:crosses val="autoZero"/>
        <c:auto val="0"/>
        <c:noMultiLvlLbl val="0"/>
      </c:dateAx>
      <c:valAx>
        <c:axId val="1041803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58968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625"/>
          <c:y val="0.87425"/>
          <c:w val="0.794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Emails of billing@, support@, and contracts@ </a:t>
            </a:r>
            <a:r>
              <a:rPr lang="en-US" cap="none" sz="1200" b="0" i="0" u="sng" baseline="0">
                <a:solidFill>
                  <a:srgbClr val="FF0000"/>
                </a:solidFill>
              </a:rPr>
              <a:t>for August</a:t>
            </a:r>
            <a:r>
              <a:rPr lang="en-US" cap="none" sz="1200" b="0" i="0" u="none" baseline="0"/>
              <a:t> as of </a:t>
            </a:r>
            <a:r>
              <a:rPr lang="en-US" cap="none" sz="1200" b="0" i="0" u="sng" baseline="0">
                <a:solidFill>
                  <a:srgbClr val="FF0000"/>
                </a:solidFill>
              </a:rPr>
              <a:t>2009-09-24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1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Sheet1!$B$138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Sheet1!$B$139:$B$155</c:f>
              <c:numCache>
                <c:ptCount val="1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549</c:v>
                </c:pt>
                <c:pt idx="11">
                  <c:v>311</c:v>
                </c:pt>
                <c:pt idx="12">
                  <c:v>271</c:v>
                </c:pt>
                <c:pt idx="13">
                  <c:v>130</c:v>
                </c:pt>
                <c:pt idx="14">
                  <c:v>105</c:v>
                </c:pt>
              </c:numCache>
            </c:numRef>
          </c:val>
        </c:ser>
        <c:ser>
          <c:idx val="1"/>
          <c:order val="1"/>
          <c:tx>
            <c:strRef>
              <c:f>Sheet1!$C$138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Sheet1!$C$139:$C$155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  <c:pt idx="15">
                  <c:v>67</c:v>
                </c:pt>
                <c:pt idx="16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Sheet1!$D$138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Sheet1!$D$139:$D$155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2</c:v>
                </c:pt>
              </c:numCache>
            </c:numRef>
          </c:val>
        </c:ser>
        <c:ser>
          <c:idx val="3"/>
          <c:order val="3"/>
          <c:tx>
            <c:strRef>
              <c:f>Sheet1!$E$138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Sheet1!$E$139:$E$155</c:f>
              <c:numCache>
                <c:ptCount val="1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  <c:pt idx="15">
                  <c:v>388</c:v>
                </c:pt>
                <c:pt idx="16">
                  <c:v>106</c:v>
                </c:pt>
              </c:numCache>
            </c:numRef>
          </c:val>
        </c:ser>
        <c:ser>
          <c:idx val="4"/>
          <c:order val="4"/>
          <c:tx>
            <c:strRef>
              <c:f>Sheet1!$F$138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Sheet1!$F$139:$F$155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  <c:pt idx="15">
                  <c:v>229</c:v>
                </c:pt>
                <c:pt idx="16">
                  <c:v>375</c:v>
                </c:pt>
              </c:numCache>
            </c:numRef>
          </c:val>
        </c:ser>
        <c:ser>
          <c:idx val="5"/>
          <c:order val="5"/>
          <c:tx>
            <c:strRef>
              <c:f>Sheet1!$G$138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Sheet1!$G$139:$G$155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8</c:v>
                </c:pt>
                <c:pt idx="16">
                  <c:v>7</c:v>
                </c:pt>
              </c:numCache>
            </c:numRef>
          </c:val>
        </c:ser>
        <c:ser>
          <c:idx val="6"/>
          <c:order val="6"/>
          <c:tx>
            <c:strRef>
              <c:f>Sheet1!$H$138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Sheet1!$H$139:$H$155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  <c:pt idx="15">
                  <c:v>230</c:v>
                </c:pt>
                <c:pt idx="16">
                  <c:v>134</c:v>
                </c:pt>
              </c:numCache>
            </c:numRef>
          </c:val>
        </c:ser>
        <c:ser>
          <c:idx val="7"/>
          <c:order val="7"/>
          <c:tx>
            <c:strRef>
              <c:f>Sheet1!$I$138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Sheet1!$I$139:$I$155</c:f>
              <c:numCache>
                <c:ptCount val="1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  <c:pt idx="15">
                  <c:v>62</c:v>
                </c:pt>
                <c:pt idx="16">
                  <c:v>19</c:v>
                </c:pt>
              </c:numCache>
            </c:numRef>
          </c:val>
        </c:ser>
        <c:ser>
          <c:idx val="8"/>
          <c:order val="8"/>
          <c:tx>
            <c:strRef>
              <c:f>Sheet1!$J$138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Sheet1!$J$139:$J$155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  <c:pt idx="15">
                  <c:v>451</c:v>
                </c:pt>
                <c:pt idx="16">
                  <c:v>248</c:v>
                </c:pt>
              </c:numCache>
            </c:numRef>
          </c:val>
        </c:ser>
        <c:ser>
          <c:idx val="9"/>
          <c:order val="9"/>
          <c:tx>
            <c:strRef>
              <c:f>Sheet1!$K$138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Sheet1!$K$139:$K$155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  <c:pt idx="15">
                  <c:v>88</c:v>
                </c:pt>
                <c:pt idx="16">
                  <c:v>74</c:v>
                </c:pt>
              </c:numCache>
            </c:numRef>
          </c:val>
        </c:ser>
        <c:ser>
          <c:idx val="10"/>
          <c:order val="10"/>
          <c:tx>
            <c:strRef>
              <c:f>Sheet1!$L$138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Sheet1!$L$139:$L$155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  <c:pt idx="15">
                  <c:v>341</c:v>
                </c:pt>
                <c:pt idx="16">
                  <c:v>178</c:v>
                </c:pt>
              </c:numCache>
            </c:numRef>
          </c:val>
        </c:ser>
        <c:ser>
          <c:idx val="11"/>
          <c:order val="11"/>
          <c:tx>
            <c:strRef>
              <c:f>Sheet1!$M$138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Sheet1!$M$139:$M$155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  <c:pt idx="15">
                  <c:v>24</c:v>
                </c:pt>
                <c:pt idx="16">
                  <c:v>15</c:v>
                </c:pt>
              </c:numCache>
            </c:numRef>
          </c:val>
        </c:ser>
        <c:ser>
          <c:idx val="12"/>
          <c:order val="12"/>
          <c:tx>
            <c:strRef>
              <c:f>Sheet1!$N$138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Sheet1!$N$139:$N$155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  <c:pt idx="15">
                  <c:v>162</c:v>
                </c:pt>
                <c:pt idx="16">
                  <c:v>44</c:v>
                </c:pt>
              </c:numCache>
            </c:numRef>
          </c:val>
        </c:ser>
        <c:ser>
          <c:idx val="13"/>
          <c:order val="13"/>
          <c:tx>
            <c:strRef>
              <c:f>Sheet1!$O$138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Sheet1!$O$139:$O$155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  <c:pt idx="15">
                  <c:v>51</c:v>
                </c:pt>
                <c:pt idx="16">
                  <c:v>68</c:v>
                </c:pt>
              </c:numCache>
            </c:numRef>
          </c:val>
        </c:ser>
        <c:ser>
          <c:idx val="14"/>
          <c:order val="14"/>
          <c:tx>
            <c:strRef>
              <c:f>Sheet1!$P$138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Sheet1!$P$139:$P$155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  <c:pt idx="15">
                  <c:v>68</c:v>
                </c:pt>
                <c:pt idx="16">
                  <c:v>18</c:v>
                </c:pt>
              </c:numCache>
            </c:numRef>
          </c:val>
        </c:ser>
        <c:ser>
          <c:idx val="15"/>
          <c:order val="15"/>
          <c:tx>
            <c:strRef>
              <c:f>Sheet1!$Q$138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Sheet1!$Q$139:$Q$155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51</c:v>
                </c:pt>
                <c:pt idx="16">
                  <c:v>181</c:v>
                </c:pt>
              </c:numCache>
            </c:numRef>
          </c:val>
        </c:ser>
        <c:ser>
          <c:idx val="16"/>
          <c:order val="16"/>
          <c:tx>
            <c:strRef>
              <c:f>Sheet1!$R$138</c:f>
              <c:strCache>
                <c:ptCount val="1"/>
                <c:pt idx="0">
                  <c:v>NiJ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iJ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Sheet1!$R$139:$R$155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6</c:v>
                </c:pt>
              </c:numCache>
            </c:numRef>
          </c:val>
        </c:ser>
        <c:ser>
          <c:idx val="17"/>
          <c:order val="17"/>
          <c:tx>
            <c:strRef>
              <c:f>Sheet1!$S$138</c:f>
              <c:strCache>
                <c:ptCount val="1"/>
                <c:pt idx="0">
                  <c:v>OlW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OlW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OlW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Sheet1!$S$139:$S$155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</c:ser>
        <c:ser>
          <c:idx val="18"/>
          <c:order val="18"/>
          <c:tx>
            <c:strRef>
              <c:f>Sheet1!$T$138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Sheet1!$T$139:$T$155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  <c:pt idx="15">
                  <c:v>63</c:v>
                </c:pt>
                <c:pt idx="16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Sheet1!$U$138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Sheet1!$U$139:$U$155</c:f>
              <c:numCache>
                <c:ptCount val="1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  <c:pt idx="15">
                  <c:v>91</c:v>
                </c:pt>
                <c:pt idx="16">
                  <c:v>42</c:v>
                </c:pt>
              </c:numCache>
            </c:numRef>
          </c:val>
        </c:ser>
        <c:ser>
          <c:idx val="20"/>
          <c:order val="20"/>
          <c:tx>
            <c:strRef>
              <c:f>Sheet1!$V$138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Sheet1!$V$139:$V$155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  <c:pt idx="15">
                  <c:v>226</c:v>
                </c:pt>
                <c:pt idx="16">
                  <c:v>8</c:v>
                </c:pt>
              </c:numCache>
            </c:numRef>
          </c:val>
        </c:ser>
        <c:overlap val="100"/>
        <c:gapWidth val="20"/>
        <c:axId val="26653452"/>
        <c:axId val="38554477"/>
      </c:barChart>
      <c:lineChart>
        <c:grouping val="standard"/>
        <c:varyColors val="0"/>
        <c:ser>
          <c:idx val="21"/>
          <c:order val="21"/>
          <c:tx>
            <c:strRef>
              <c:f>Sheet1!$W$138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Sheet1!$W$139:$W$155</c:f>
              <c:numCache>
                <c:ptCount val="1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  <c:pt idx="15">
                  <c:v>2659</c:v>
                </c:pt>
                <c:pt idx="16">
                  <c:v>1596</c:v>
                </c:pt>
              </c:numCache>
            </c:numRef>
          </c:val>
          <c:smooth val="0"/>
        </c:ser>
        <c:axId val="26653452"/>
        <c:axId val="38554477"/>
      </c:lineChart>
      <c:catAx>
        <c:axId val="2665345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975" b="0" i="0" u="none" baseline="0"/>
            </a:pPr>
          </a:p>
        </c:txPr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6653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"/>
          <c:y val="0.8745"/>
          <c:w val="0.7922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2009-09-27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8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Sheet1!$B$159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CC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[&gt;50]&quot;Oth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Sheet1!$B$160:$B$177</c:f>
              <c:numCache>
                <c:ptCount val="1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549</c:v>
                </c:pt>
                <c:pt idx="11">
                  <c:v>311</c:v>
                </c:pt>
                <c:pt idx="12">
                  <c:v>271</c:v>
                </c:pt>
                <c:pt idx="13">
                  <c:v>130</c:v>
                </c:pt>
                <c:pt idx="14">
                  <c:v>105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Sheet1!$C$159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Sheet1!$C$160:$C$177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  <c:pt idx="15">
                  <c:v>67</c:v>
                </c:pt>
                <c:pt idx="16">
                  <c:v>55</c:v>
                </c:pt>
                <c:pt idx="17">
                  <c:v>4</c:v>
                </c:pt>
              </c:numCache>
            </c:numRef>
          </c:val>
        </c:ser>
        <c:ser>
          <c:idx val="2"/>
          <c:order val="2"/>
          <c:tx>
            <c:strRef>
              <c:f>Sheet1!$D$159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AD6"/>
                </a:gs>
                <a:gs pos="50000">
                  <a:srgbClr val="FFCC99"/>
                </a:gs>
                <a:gs pos="100000">
                  <a:srgbClr val="FFEAD6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T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Sheet1!$D$160:$D$177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Sheet1!$E$159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Sheet1!$E$160:$E$177</c:f>
              <c:numCache>
                <c:ptCount val="1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  <c:pt idx="15">
                  <c:v>388</c:v>
                </c:pt>
                <c:pt idx="16">
                  <c:v>125</c:v>
                </c:pt>
                <c:pt idx="17">
                  <c:v>52</c:v>
                </c:pt>
              </c:numCache>
            </c:numRef>
          </c:val>
        </c:ser>
        <c:ser>
          <c:idx val="4"/>
          <c:order val="4"/>
          <c:tx>
            <c:strRef>
              <c:f>Sheet1!$F$159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D6"/>
                </a:gs>
                <a:gs pos="50000">
                  <a:srgbClr val="FFFF99"/>
                </a:gs>
                <a:gs pos="100000">
                  <a:srgbClr val="FFFFD6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Sheet1!$F$160:$F$177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  <c:pt idx="15">
                  <c:v>229</c:v>
                </c:pt>
                <c:pt idx="16">
                  <c:v>229</c:v>
                </c:pt>
                <c:pt idx="17">
                  <c:v>386</c:v>
                </c:pt>
              </c:numCache>
            </c:numRef>
          </c:val>
        </c:ser>
        <c:ser>
          <c:idx val="5"/>
          <c:order val="5"/>
          <c:tx>
            <c:strRef>
              <c:f>Sheet1!$G$159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Sheet1!$G$160:$G$177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8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Sheet1!$H$159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AFFEA"/>
                </a:gs>
                <a:gs pos="50000">
                  <a:srgbClr val="CCFFCC"/>
                </a:gs>
                <a:gs pos="100000">
                  <a:srgbClr val="EAFFEA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Sheet1!$H$160:$H$177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  <c:pt idx="15">
                  <c:v>230</c:v>
                </c:pt>
                <c:pt idx="16">
                  <c:v>222</c:v>
                </c:pt>
                <c:pt idx="17">
                  <c:v>86</c:v>
                </c:pt>
              </c:numCache>
            </c:numRef>
          </c:val>
        </c:ser>
        <c:ser>
          <c:idx val="7"/>
          <c:order val="7"/>
          <c:tx>
            <c:strRef>
              <c:f>Sheet1!$I$159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Sheet1!$I$160:$I$177</c:f>
              <c:numCache>
                <c:ptCount val="1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  <c:pt idx="15">
                  <c:v>62</c:v>
                </c:pt>
                <c:pt idx="16">
                  <c:v>207</c:v>
                </c:pt>
                <c:pt idx="17">
                  <c:v>58</c:v>
                </c:pt>
              </c:numCache>
            </c:numRef>
          </c:val>
        </c:ser>
        <c:ser>
          <c:idx val="8"/>
          <c:order val="8"/>
          <c:tx>
            <c:strRef>
              <c:f>Sheet1!$J$159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AFFFF"/>
                </a:gs>
                <a:gs pos="50000">
                  <a:srgbClr val="CCFFFF"/>
                </a:gs>
                <a:gs pos="100000">
                  <a:srgbClr val="EA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Sheet1!$J$160:$J$177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  <c:pt idx="15">
                  <c:v>451</c:v>
                </c:pt>
                <c:pt idx="16">
                  <c:v>352</c:v>
                </c:pt>
                <c:pt idx="17">
                  <c:v>121</c:v>
                </c:pt>
              </c:numCache>
            </c:numRef>
          </c:val>
        </c:ser>
        <c:ser>
          <c:idx val="9"/>
          <c:order val="9"/>
          <c:tx>
            <c:strRef>
              <c:f>Sheet1!$K$159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Sheet1!$K$160:$K$177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  <c:pt idx="15">
                  <c:v>88</c:v>
                </c:pt>
                <c:pt idx="16">
                  <c:v>105</c:v>
                </c:pt>
                <c:pt idx="17">
                  <c:v>69</c:v>
                </c:pt>
              </c:numCache>
            </c:numRef>
          </c:val>
        </c:ser>
        <c:ser>
          <c:idx val="10"/>
          <c:order val="10"/>
          <c:tx>
            <c:strRef>
              <c:f>Sheet1!$L$159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D6EAFF"/>
                </a:gs>
                <a:gs pos="50000">
                  <a:srgbClr val="99CCFF"/>
                </a:gs>
                <a:gs pos="100000">
                  <a:srgbClr val="D6EA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Sheet1!$L$160:$L$177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  <c:pt idx="15">
                  <c:v>341</c:v>
                </c:pt>
                <c:pt idx="16">
                  <c:v>397</c:v>
                </c:pt>
                <c:pt idx="17">
                  <c:v>235</c:v>
                </c:pt>
              </c:numCache>
            </c:numRef>
          </c:val>
        </c:ser>
        <c:ser>
          <c:idx val="11"/>
          <c:order val="11"/>
          <c:tx>
            <c:strRef>
              <c:f>Sheet1!$M$159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Sheet1!$M$160:$M$177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  <c:pt idx="15">
                  <c:v>24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Sheet1!$N$159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AD6FF"/>
                </a:gs>
                <a:gs pos="50000">
                  <a:srgbClr val="CC99FF"/>
                </a:gs>
                <a:gs pos="100000">
                  <a:srgbClr val="EAD6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Sheet1!$N$160:$N$177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  <c:pt idx="15">
                  <c:v>162</c:v>
                </c:pt>
                <c:pt idx="16">
                  <c:v>89</c:v>
                </c:pt>
                <c:pt idx="17">
                  <c:v>27</c:v>
                </c:pt>
              </c:numCache>
            </c:numRef>
          </c:val>
        </c:ser>
        <c:ser>
          <c:idx val="13"/>
          <c:order val="13"/>
          <c:tx>
            <c:strRef>
              <c:f>Sheet1!$O$159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Sheet1!$O$160:$O$177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  <c:pt idx="15">
                  <c:v>51</c:v>
                </c:pt>
                <c:pt idx="16">
                  <c:v>109</c:v>
                </c:pt>
                <c:pt idx="17">
                  <c:v>59</c:v>
                </c:pt>
              </c:numCache>
            </c:numRef>
          </c:val>
        </c:ser>
        <c:ser>
          <c:idx val="14"/>
          <c:order val="14"/>
          <c:tx>
            <c:strRef>
              <c:f>Sheet1!$P$159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DCED"/>
                </a:gs>
                <a:gs pos="50000">
                  <a:srgbClr val="FF99CC"/>
                </a:gs>
                <a:gs pos="100000">
                  <a:srgbClr val="FFDCED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Sheet1!$P$160:$P$177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  <c:pt idx="15">
                  <c:v>68</c:v>
                </c:pt>
                <c:pt idx="16">
                  <c:v>71</c:v>
                </c:pt>
                <c:pt idx="17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Sheet1!$Q$159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Sheet1!$Q$160:$Q$177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21</c:v>
                </c:pt>
                <c:pt idx="17">
                  <c:v>6</c:v>
                </c:pt>
              </c:numCache>
            </c:numRef>
          </c:val>
        </c:ser>
        <c:ser>
          <c:idx val="16"/>
          <c:order val="16"/>
          <c:tx>
            <c:strRef>
              <c:f>Sheet1!$R$159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EDDC"/>
                </a:gs>
                <a:gs pos="50000">
                  <a:srgbClr val="FFCC99"/>
                </a:gs>
                <a:gs pos="100000">
                  <a:srgbClr val="FFEDD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Sheet1!$R$160:$R$177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51</c:v>
                </c:pt>
                <c:pt idx="16">
                  <c:v>94</c:v>
                </c:pt>
                <c:pt idx="17">
                  <c:v>122</c:v>
                </c:pt>
              </c:numCache>
            </c:numRef>
          </c:val>
        </c:ser>
        <c:ser>
          <c:idx val="17"/>
          <c:order val="17"/>
          <c:tx>
            <c:strRef>
              <c:f>Sheet1!$S$159</c:f>
              <c:strCache>
                <c:ptCount val="1"/>
                <c:pt idx="0">
                  <c:v>NiJ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NiJ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NiJ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Sheet1!$S$160:$S$177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66</c:v>
                </c:pt>
                <c:pt idx="17">
                  <c:v>2</c:v>
                </c:pt>
              </c:numCache>
            </c:numRef>
          </c:val>
        </c:ser>
        <c:ser>
          <c:idx val="18"/>
          <c:order val="18"/>
          <c:tx>
            <c:strRef>
              <c:f>Sheet1!$T$159</c:f>
              <c:strCache>
                <c:ptCount val="1"/>
                <c:pt idx="0">
                  <c:v>OlW</c:v>
                </c:pt>
              </c:strCache>
            </c:strRef>
          </c:tx>
          <c:spPr>
            <a:gradFill rotWithShape="1">
              <a:gsLst>
                <a:gs pos="0">
                  <a:srgbClr val="FFFFD6"/>
                </a:gs>
                <a:gs pos="50000">
                  <a:srgbClr val="FFFF99"/>
                </a:gs>
                <a:gs pos="100000">
                  <a:srgbClr val="FFFFD6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OlW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Sheet1!$T$160:$T$177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Sheet1!$U$159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Sheet1!$U$160:$U$177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  <c:pt idx="15">
                  <c:v>63</c:v>
                </c:pt>
                <c:pt idx="16">
                  <c:v>24</c:v>
                </c:pt>
                <c:pt idx="17">
                  <c:v>42</c:v>
                </c:pt>
              </c:numCache>
            </c:numRef>
          </c:val>
        </c:ser>
        <c:ser>
          <c:idx val="20"/>
          <c:order val="20"/>
          <c:tx>
            <c:strRef>
              <c:f>Sheet1!$V$159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EAFFEA"/>
                </a:gs>
                <a:gs pos="50000">
                  <a:srgbClr val="CCFFCC"/>
                </a:gs>
                <a:gs pos="100000">
                  <a:srgbClr val="EAFFEA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uN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Sheet1!$V$160:$V$177</c:f>
              <c:numCache>
                <c:ptCount val="1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  <c:pt idx="15">
                  <c:v>91</c:v>
                </c:pt>
                <c:pt idx="17">
                  <c:v>0</c:v>
                </c:pt>
              </c:numCache>
            </c:numRef>
          </c:val>
        </c:ser>
        <c:ser>
          <c:idx val="21"/>
          <c:order val="21"/>
          <c:tx>
            <c:strRef>
              <c:f>Sheet1!$W$159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Sheet1!$W$160:$W$177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  <c:pt idx="15">
                  <c:v>226</c:v>
                </c:pt>
                <c:pt idx="16">
                  <c:v>193</c:v>
                </c:pt>
                <c:pt idx="17">
                  <c:v>6</c:v>
                </c:pt>
              </c:numCache>
            </c:numRef>
          </c:val>
        </c:ser>
        <c:ser>
          <c:idx val="22"/>
          <c:order val="22"/>
          <c:tx>
            <c:strRef>
              <c:f>Sheet1!$X$159</c:f>
              <c:strCache>
                <c:ptCount val="1"/>
                <c:pt idx="0">
                  <c:v>VaA</c:v>
                </c:pt>
              </c:strCache>
            </c:strRef>
          </c:tx>
          <c:spPr>
            <a:gradFill rotWithShape="1">
              <a:gsLst>
                <a:gs pos="0">
                  <a:srgbClr val="EAFFFF"/>
                </a:gs>
                <a:gs pos="50000">
                  <a:srgbClr val="CCFFFF"/>
                </a:gs>
                <a:gs pos="100000">
                  <a:srgbClr val="EA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VaA&quot;\ #;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Sheet1!$X$160:$X$177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</c:v>
                </c:pt>
                <c:pt idx="17">
                  <c:v>12</c:v>
                </c:pt>
              </c:numCache>
            </c:numRef>
          </c:val>
        </c:ser>
        <c:overlap val="100"/>
        <c:gapWidth val="20"/>
        <c:axId val="11445974"/>
        <c:axId val="35904903"/>
      </c:barChart>
      <c:lineChart>
        <c:grouping val="standard"/>
        <c:varyColors val="0"/>
        <c:ser>
          <c:idx val="23"/>
          <c:order val="23"/>
          <c:tx>
            <c:strRef>
              <c:f>Sheet1!$Y$159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100" b="0" i="0" u="sng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Sheet1!$A$160:$A$177</c:f>
              <c:strCache/>
            </c:strRef>
          </c:cat>
          <c:val>
            <c:numRef>
              <c:f>Sheet1!$Y$160:$Y$177</c:f>
              <c:numCache>
                <c:ptCount val="1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  <c:pt idx="15">
                  <c:v>2659</c:v>
                </c:pt>
                <c:pt idx="16">
                  <c:v>2384</c:v>
                </c:pt>
                <c:pt idx="17">
                  <c:v>1302</c:v>
                </c:pt>
              </c:numCache>
            </c:numRef>
          </c:val>
          <c:smooth val="0"/>
        </c:ser>
        <c:axId val="11445974"/>
        <c:axId val="35904903"/>
      </c:lineChart>
      <c:catAx>
        <c:axId val="1144597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000" b="0" i="0" u="none" baseline="0"/>
            </a:pPr>
          </a:p>
        </c:txPr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1445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3"/>
        <c:txPr>
          <a:bodyPr vert="horz" rot="0"/>
          <a:lstStyle/>
          <a:p>
            <a:pPr>
              <a:defRPr lang="en-US" cap="none" sz="11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2575"/>
          <c:y val="0.87475"/>
          <c:w val="0.79125"/>
          <c:h val="0.1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25"/>
          <c:w val="0.888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3214738"/>
        <c:axId val="53388323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3214738"/>
        <c:axId val="53388323"/>
      </c:lineChart>
      <c:dateAx>
        <c:axId val="4321473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3388323"/>
        <c:crosses val="autoZero"/>
        <c:auto val="0"/>
        <c:noMultiLvlLbl val="0"/>
      </c:dateAx>
      <c:valAx>
        <c:axId val="5338832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21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25"/>
          <c:w val="0.981"/>
          <c:h val="0.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0732860"/>
        <c:axId val="29486877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0732860"/>
        <c:axId val="29486877"/>
      </c:lineChart>
      <c:dateAx>
        <c:axId val="1073286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486877"/>
        <c:crosses val="autoZero"/>
        <c:auto val="0"/>
        <c:noMultiLvlLbl val="0"/>
      </c:dateAx>
      <c:valAx>
        <c:axId val="2948687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0732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88225"/>
          <c:h val="0.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64055302"/>
        <c:axId val="39626807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64055302"/>
        <c:axId val="39626807"/>
      </c:lineChart>
      <c:dateAx>
        <c:axId val="6405530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626807"/>
        <c:crosses val="autoZero"/>
        <c:auto val="0"/>
        <c:noMultiLvlLbl val="0"/>
      </c:dateAx>
      <c:valAx>
        <c:axId val="3962680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055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1"/>
          <c:h val="0.7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1096944"/>
        <c:axId val="55654769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1096944"/>
        <c:axId val="55654769"/>
      </c:lineChart>
      <c:dateAx>
        <c:axId val="2109694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5654769"/>
        <c:crosses val="autoZero"/>
        <c:auto val="0"/>
        <c:noMultiLvlLbl val="0"/>
      </c:dateAx>
      <c:valAx>
        <c:axId val="5565476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10969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5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1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31130874"/>
        <c:axId val="11742411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31130874"/>
        <c:axId val="11742411"/>
      </c:lineChart>
      <c:dateAx>
        <c:axId val="3113087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1742411"/>
        <c:crosses val="autoZero"/>
        <c:auto val="0"/>
        <c:noMultiLvlLbl val="0"/>
      </c:dateAx>
      <c:valAx>
        <c:axId val="1174241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1130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1"/>
          <c:h val="0.8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38572836"/>
        <c:axId val="11611205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38572836"/>
        <c:axId val="11611205"/>
      </c:lineChart>
      <c:dateAx>
        <c:axId val="3857283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1611205"/>
        <c:crosses val="autoZero"/>
        <c:auto val="0"/>
        <c:noMultiLvlLbl val="0"/>
      </c:dateAx>
      <c:valAx>
        <c:axId val="1161120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8572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37391982"/>
        <c:axId val="983519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37391982"/>
        <c:axId val="983519"/>
      </c:lineChart>
      <c:dateAx>
        <c:axId val="3739198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983519"/>
        <c:crosses val="autoZero"/>
        <c:auto val="0"/>
        <c:noMultiLvlLbl val="0"/>
      </c:dateAx>
      <c:valAx>
        <c:axId val="98351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73919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8851672"/>
        <c:axId val="12556185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8851672"/>
        <c:axId val="12556185"/>
      </c:lineChart>
      <c:dateAx>
        <c:axId val="885167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2556185"/>
        <c:crosses val="autoZero"/>
        <c:auto val="0"/>
        <c:noMultiLvlLbl val="0"/>
      </c:dateAx>
      <c:valAx>
        <c:axId val="1255618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8851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"/>
          <c:y val="0.874"/>
          <c:w val="0.794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199</xdr:row>
      <xdr:rowOff>152400</xdr:rowOff>
    </xdr:from>
    <xdr:ext cx="7543800" cy="4524375"/>
    <xdr:graphicFrame>
      <xdr:nvGraphicFramePr>
        <xdr:cNvPr id="1" name="Chart 2"/>
        <xdr:cNvGraphicFramePr/>
      </xdr:nvGraphicFramePr>
      <xdr:xfrm>
        <a:off x="1352550" y="323754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466725</xdr:colOff>
      <xdr:row>198</xdr:row>
      <xdr:rowOff>95250</xdr:rowOff>
    </xdr:from>
    <xdr:ext cx="7553325" cy="4552950"/>
    <xdr:graphicFrame>
      <xdr:nvGraphicFramePr>
        <xdr:cNvPr id="2" name="Chart 14"/>
        <xdr:cNvGraphicFramePr/>
      </xdr:nvGraphicFramePr>
      <xdr:xfrm>
        <a:off x="1571625" y="321564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</xdr:colOff>
      <xdr:row>197</xdr:row>
      <xdr:rowOff>57150</xdr:rowOff>
    </xdr:from>
    <xdr:ext cx="7553325" cy="4486275"/>
    <xdr:graphicFrame>
      <xdr:nvGraphicFramePr>
        <xdr:cNvPr id="3" name="Chart 15"/>
        <xdr:cNvGraphicFramePr/>
      </xdr:nvGraphicFramePr>
      <xdr:xfrm>
        <a:off x="1771650" y="319563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238125</xdr:colOff>
      <xdr:row>196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971675" y="317563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447675</xdr:colOff>
      <xdr:row>194</xdr:row>
      <xdr:rowOff>123825</xdr:rowOff>
    </xdr:from>
    <xdr:ext cx="7572375" cy="4505325"/>
    <xdr:graphicFrame>
      <xdr:nvGraphicFramePr>
        <xdr:cNvPr id="5" name="Chart 17"/>
        <xdr:cNvGraphicFramePr/>
      </xdr:nvGraphicFramePr>
      <xdr:xfrm>
        <a:off x="2181225" y="315372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</xdr:colOff>
      <xdr:row>193</xdr:row>
      <xdr:rowOff>95250</xdr:rowOff>
    </xdr:from>
    <xdr:ext cx="7581900" cy="4514850"/>
    <xdr:graphicFrame>
      <xdr:nvGraphicFramePr>
        <xdr:cNvPr id="6" name="Chart 24"/>
        <xdr:cNvGraphicFramePr/>
      </xdr:nvGraphicFramePr>
      <xdr:xfrm>
        <a:off x="2400300" y="313467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257175</xdr:colOff>
      <xdr:row>192</xdr:row>
      <xdr:rowOff>19050</xdr:rowOff>
    </xdr:from>
    <xdr:ext cx="7591425" cy="4524375"/>
    <xdr:graphicFrame>
      <xdr:nvGraphicFramePr>
        <xdr:cNvPr id="7" name="Chart 26"/>
        <xdr:cNvGraphicFramePr/>
      </xdr:nvGraphicFramePr>
      <xdr:xfrm>
        <a:off x="2619375" y="311086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3</xdr:col>
      <xdr:colOff>514350</xdr:colOff>
      <xdr:row>190</xdr:row>
      <xdr:rowOff>85725</xdr:rowOff>
    </xdr:from>
    <xdr:ext cx="7600950" cy="4533900"/>
    <xdr:graphicFrame>
      <xdr:nvGraphicFramePr>
        <xdr:cNvPr id="8" name="Chart 27"/>
        <xdr:cNvGraphicFramePr/>
      </xdr:nvGraphicFramePr>
      <xdr:xfrm>
        <a:off x="2876550" y="308514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123825</xdr:colOff>
      <xdr:row>189</xdr:row>
      <xdr:rowOff>47625</xdr:rowOff>
    </xdr:from>
    <xdr:to>
      <xdr:col>16</xdr:col>
      <xdr:colOff>438150</xdr:colOff>
      <xdr:row>217</xdr:row>
      <xdr:rowOff>57150</xdr:rowOff>
    </xdr:to>
    <xdr:graphicFrame>
      <xdr:nvGraphicFramePr>
        <xdr:cNvPr id="9" name="Chart 28"/>
        <xdr:cNvGraphicFramePr/>
      </xdr:nvGraphicFramePr>
      <xdr:xfrm>
        <a:off x="3114675" y="30651450"/>
        <a:ext cx="7858125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361950</xdr:colOff>
      <xdr:row>188</xdr:row>
      <xdr:rowOff>9525</xdr:rowOff>
    </xdr:from>
    <xdr:to>
      <xdr:col>17</xdr:col>
      <xdr:colOff>47625</xdr:colOff>
      <xdr:row>216</xdr:row>
      <xdr:rowOff>28575</xdr:rowOff>
    </xdr:to>
    <xdr:graphicFrame>
      <xdr:nvGraphicFramePr>
        <xdr:cNvPr id="10" name="Chart 29"/>
        <xdr:cNvGraphicFramePr/>
      </xdr:nvGraphicFramePr>
      <xdr:xfrm>
        <a:off x="3352800" y="30451425"/>
        <a:ext cx="78581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619125</xdr:colOff>
      <xdr:row>186</xdr:row>
      <xdr:rowOff>133350</xdr:rowOff>
    </xdr:from>
    <xdr:to>
      <xdr:col>17</xdr:col>
      <xdr:colOff>323850</xdr:colOff>
      <xdr:row>215</xdr:row>
      <xdr:rowOff>0</xdr:rowOff>
    </xdr:to>
    <xdr:graphicFrame>
      <xdr:nvGraphicFramePr>
        <xdr:cNvPr id="11" name="Chart 30"/>
        <xdr:cNvGraphicFramePr/>
      </xdr:nvGraphicFramePr>
      <xdr:xfrm>
        <a:off x="3609975" y="30251400"/>
        <a:ext cx="7877175" cy="4562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185</xdr:row>
      <xdr:rowOff>28575</xdr:rowOff>
    </xdr:from>
    <xdr:to>
      <xdr:col>17</xdr:col>
      <xdr:colOff>571500</xdr:colOff>
      <xdr:row>213</xdr:row>
      <xdr:rowOff>66675</xdr:rowOff>
    </xdr:to>
    <xdr:graphicFrame>
      <xdr:nvGraphicFramePr>
        <xdr:cNvPr id="12" name="Chart 35"/>
        <xdr:cNvGraphicFramePr/>
      </xdr:nvGraphicFramePr>
      <xdr:xfrm>
        <a:off x="3848100" y="29984700"/>
        <a:ext cx="7886700" cy="457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4</xdr:row>
      <xdr:rowOff>76200</xdr:rowOff>
    </xdr:from>
    <xdr:to>
      <xdr:col>6</xdr:col>
      <xdr:colOff>476250</xdr:colOff>
      <xdr:row>31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4995" t="20082" r="68432" b="32402"/>
        <a:stretch>
          <a:fillRect/>
        </a:stretch>
      </xdr:blipFill>
      <xdr:spPr>
        <a:xfrm>
          <a:off x="790575" y="723900"/>
          <a:ext cx="3343275" cy="4371975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276225</xdr:colOff>
      <xdr:row>4</xdr:row>
      <xdr:rowOff>9525</xdr:rowOff>
    </xdr:from>
    <xdr:to>
      <xdr:col>12</xdr:col>
      <xdr:colOff>581025</xdr:colOff>
      <xdr:row>31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4920" t="21946" r="68432" b="30020"/>
        <a:stretch>
          <a:fillRect/>
        </a:stretch>
      </xdr:blipFill>
      <xdr:spPr>
        <a:xfrm>
          <a:off x="4543425" y="657225"/>
          <a:ext cx="3352800" cy="4419600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0"/>
  <sheetViews>
    <sheetView tabSelected="1" workbookViewId="0" topLeftCell="B157">
      <selection activeCell="X178" sqref="X178"/>
    </sheetView>
  </sheetViews>
  <sheetFormatPr defaultColWidth="9.140625" defaultRowHeight="12.75"/>
  <cols>
    <col min="1" max="1" width="16.57421875" style="0" customWidth="1"/>
    <col min="2" max="21" width="9.421875" style="0" bestFit="1" customWidth="1"/>
    <col min="22" max="23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0</v>
      </c>
      <c r="E118" t="s">
        <v>22</v>
      </c>
      <c r="F118" t="s">
        <v>39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40</v>
      </c>
      <c r="R118" t="s">
        <v>25</v>
      </c>
      <c r="S118" t="s">
        <v>4</v>
      </c>
      <c r="T118" t="s">
        <v>35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Baher</v>
      </c>
      <c r="E119" t="str">
        <f t="shared" si="66"/>
        <v>Bobby</v>
      </c>
      <c r="F119" t="str">
        <f t="shared" si="66"/>
        <v>Christian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Narine</v>
      </c>
      <c r="R119" t="str">
        <f t="shared" si="66"/>
        <v>Sonia</v>
      </c>
      <c r="S119" t="str">
        <f t="shared" si="66"/>
        <v>Sujatha</v>
      </c>
      <c r="T119" t="str">
        <f t="shared" si="66"/>
        <v>Thierry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BaR</v>
      </c>
      <c r="E120" t="str">
        <f t="shared" si="67"/>
        <v>BoB</v>
      </c>
      <c r="F120" t="str">
        <f t="shared" si="67"/>
        <v>ChL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NaS</v>
      </c>
      <c r="R120" t="str">
        <f t="shared" si="67"/>
        <v>SoG</v>
      </c>
      <c r="S120" t="str">
        <f t="shared" si="67"/>
        <v>SuN</v>
      </c>
      <c r="T120" t="str">
        <f t="shared" si="67"/>
        <v>ThD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 s="9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  <v>299</v>
      </c>
      <c r="E121">
        <f ca="1" t="shared" si="69"/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</c>
      <c r="S121">
        <f ca="1" t="shared" si="69"/>
        <v>554</v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 s="9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  <v>175</v>
      </c>
      <c r="E122">
        <f ca="1" t="shared" si="72"/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</c>
      <c r="S122">
        <f ca="1" t="shared" si="69"/>
        <v>414</v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4">IF(W122=W105,"ok","ERROR")</f>
        <v>ok</v>
      </c>
    </row>
    <row r="123" spans="1:24" ht="12.75">
      <c r="A123" s="1">
        <v>39630</v>
      </c>
      <c r="B123" s="9">
        <f t="shared" si="71"/>
        <v>0</v>
      </c>
      <c r="C123">
        <f ca="1" t="shared" si="68"/>
      </c>
      <c r="D123">
        <f ca="1" t="shared" si="69"/>
        <v>498</v>
      </c>
      <c r="E123">
        <f ca="1" t="shared" si="69"/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</c>
      <c r="S123">
        <f ca="1" t="shared" si="69"/>
        <v>611</v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 s="9">
        <f t="shared" si="71"/>
        <v>163</v>
      </c>
      <c r="C124">
        <f ca="1" t="shared" si="68"/>
      </c>
      <c r="D124">
        <f ca="1" t="shared" si="69"/>
        <v>257</v>
      </c>
      <c r="E124">
        <f ca="1" t="shared" si="69"/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</c>
      <c r="S124">
        <f ca="1" t="shared" si="69"/>
        <v>707</v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 s="9">
        <f t="shared" si="71"/>
        <v>693</v>
      </c>
      <c r="C125">
        <f ca="1" t="shared" si="68"/>
      </c>
      <c r="D125">
        <f ca="1" t="shared" si="69"/>
        <v>242</v>
      </c>
      <c r="E125">
        <f ca="1" t="shared" si="69"/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</c>
      <c r="S125">
        <f ca="1" t="shared" si="69"/>
        <v>470</v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 s="9">
        <f t="shared" si="71"/>
        <v>830</v>
      </c>
      <c r="C126">
        <f ca="1" t="shared" si="68"/>
      </c>
      <c r="D126">
        <f ca="1" t="shared" si="69"/>
        <v>439</v>
      </c>
      <c r="E126">
        <f ca="1" t="shared" si="69"/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</c>
      <c r="S126">
        <f ca="1" t="shared" si="69"/>
        <v>722</v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 s="9">
        <f t="shared" si="71"/>
        <v>553</v>
      </c>
      <c r="C127">
        <f ca="1" t="shared" si="68"/>
      </c>
      <c r="D127">
        <f ca="1" t="shared" si="69"/>
        <v>190</v>
      </c>
      <c r="E127">
        <f ca="1" t="shared" si="69"/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</c>
      <c r="S127">
        <f ca="1" t="shared" si="69"/>
        <v>397</v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 s="9">
        <f t="shared" si="71"/>
        <v>527</v>
      </c>
      <c r="C128">
        <f ca="1" t="shared" si="68"/>
      </c>
      <c r="D128">
        <f ca="1" t="shared" si="69"/>
        <v>241</v>
      </c>
      <c r="E128">
        <f ca="1" t="shared" si="69"/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</c>
      <c r="S128">
        <f ca="1" t="shared" si="69"/>
        <v>590</v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 s="9">
        <f t="shared" si="71"/>
        <v>436</v>
      </c>
      <c r="C129">
        <f ca="1" t="shared" si="68"/>
        <v>55</v>
      </c>
      <c r="D129">
        <f ca="1" t="shared" si="69"/>
        <v>111</v>
      </c>
      <c r="E129">
        <f ca="1" t="shared" si="69"/>
        <v>135</v>
      </c>
      <c r="F129">
        <f ca="1" t="shared" si="69"/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</c>
      <c r="R129">
        <f ca="1" t="shared" si="69"/>
        <v>46</v>
      </c>
      <c r="S129">
        <f ca="1" t="shared" si="69"/>
        <v>456</v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 s="9">
        <f t="shared" si="71"/>
        <v>612</v>
      </c>
      <c r="C130">
        <f ca="1" t="shared" si="68"/>
        <v>195</v>
      </c>
      <c r="D130">
        <f ca="1" t="shared" si="69"/>
        <v>196</v>
      </c>
      <c r="E130">
        <f ca="1" t="shared" si="69"/>
        <v>53</v>
      </c>
      <c r="F130">
        <f ca="1" t="shared" si="69"/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</c>
      <c r="R130">
        <f ca="1" t="shared" si="69"/>
        <v>90</v>
      </c>
      <c r="S130">
        <f ca="1" t="shared" si="69"/>
        <v>332</v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 s="9">
        <f t="shared" si="71"/>
        <v>446</v>
      </c>
      <c r="C131">
        <f ca="1" t="shared" si="68"/>
        <v>62</v>
      </c>
      <c r="D131">
        <f ca="1" t="shared" si="69"/>
        <v>171</v>
      </c>
      <c r="E131">
        <f ca="1" t="shared" si="69"/>
        <v>61</v>
      </c>
      <c r="F131">
        <f ca="1" t="shared" si="69"/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</c>
      <c r="R131">
        <f ca="1" t="shared" si="69"/>
        <v>66</v>
      </c>
      <c r="S131">
        <f ca="1" t="shared" si="69"/>
        <v>542</v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 s="9">
        <f t="shared" si="71"/>
        <v>199</v>
      </c>
      <c r="C132">
        <f ca="1" t="shared" si="68"/>
        <v>101</v>
      </c>
      <c r="D132">
        <f ca="1" t="shared" si="69"/>
        <v>123</v>
      </c>
      <c r="E132">
        <f ca="1" t="shared" si="69"/>
        <v>45</v>
      </c>
      <c r="F132">
        <f ca="1" t="shared" si="69"/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</c>
      <c r="R132">
        <f ca="1" t="shared" si="69"/>
        <v>67</v>
      </c>
      <c r="S132">
        <f ca="1" t="shared" si="69"/>
        <v>324</v>
      </c>
      <c r="T132">
        <f ca="1" t="shared" si="70"/>
        <v>14</v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 s="9">
        <f t="shared" si="71"/>
        <v>103</v>
      </c>
      <c r="C133">
        <f ca="1" t="shared" si="68"/>
        <v>24</v>
      </c>
      <c r="D133">
        <f ca="1" t="shared" si="69"/>
        <v>97</v>
      </c>
      <c r="E133">
        <f ca="1" t="shared" si="69"/>
        <v>92</v>
      </c>
      <c r="F133">
        <f ca="1" t="shared" si="69"/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</c>
      <c r="R133">
        <f ca="1" t="shared" si="69"/>
        <v>50</v>
      </c>
      <c r="S133">
        <f ca="1" t="shared" si="69"/>
        <v>348</v>
      </c>
      <c r="T133">
        <f ca="1" t="shared" si="70"/>
        <v>1</v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4" ht="12.75">
      <c r="A134" s="8">
        <v>39965</v>
      </c>
      <c r="B134" s="9">
        <f t="shared" si="71"/>
        <v>33</v>
      </c>
      <c r="C134">
        <f ca="1" t="shared" si="68"/>
        <v>42</v>
      </c>
      <c r="D134">
        <f ca="1" t="shared" si="69"/>
        <v>1</v>
      </c>
      <c r="E134">
        <f ca="1" t="shared" si="69"/>
        <v>44</v>
      </c>
      <c r="F134">
        <f ca="1" t="shared" si="69"/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</c>
      <c r="R134">
        <f ca="1" t="shared" si="69"/>
        <v>71</v>
      </c>
      <c r="S134">
        <f ca="1" t="shared" si="69"/>
        <v>340</v>
      </c>
      <c r="T134">
        <f ca="1" t="shared" si="70"/>
        <v>102</v>
      </c>
      <c r="U134">
        <f ca="1" t="shared" si="70"/>
      </c>
      <c r="V134">
        <f ca="1" t="shared" si="70"/>
      </c>
      <c r="W134" s="7">
        <f t="shared" si="73"/>
        <v>2636</v>
      </c>
      <c r="X134" t="str">
        <f t="shared" si="74"/>
        <v>ok</v>
      </c>
    </row>
    <row r="135" spans="1:23" s="5" customFormat="1" ht="12.75">
      <c r="A135" s="6">
        <v>39995</v>
      </c>
      <c r="B135" s="10"/>
      <c r="C135" s="5">
        <v>65</v>
      </c>
      <c r="D135" s="5">
        <v>72</v>
      </c>
      <c r="E135" s="5">
        <v>84</v>
      </c>
      <c r="F135" s="5">
        <v>21</v>
      </c>
      <c r="G135" s="5">
        <v>105</v>
      </c>
      <c r="H135" s="5">
        <v>241</v>
      </c>
      <c r="I135" s="5">
        <v>68</v>
      </c>
      <c r="J135" s="5">
        <v>377</v>
      </c>
      <c r="K135" s="5">
        <v>312</v>
      </c>
      <c r="L135" s="5">
        <v>505</v>
      </c>
      <c r="M135" s="5">
        <v>19</v>
      </c>
      <c r="N135" s="5">
        <v>217</v>
      </c>
      <c r="O135" s="5">
        <v>118</v>
      </c>
      <c r="P135" s="5">
        <v>79</v>
      </c>
      <c r="Q135" s="5">
        <v>16</v>
      </c>
      <c r="R135" s="5">
        <v>73</v>
      </c>
      <c r="S135" s="5">
        <v>271</v>
      </c>
      <c r="T135" s="5">
        <v>92</v>
      </c>
      <c r="U135">
        <f>""</f>
      </c>
      <c r="V135">
        <f>""</f>
      </c>
      <c r="W135" s="5">
        <f t="shared" si="73"/>
        <v>2735</v>
      </c>
    </row>
    <row r="136" spans="2:22" ht="12.75">
      <c r="B136" t="s">
        <v>18</v>
      </c>
      <c r="C136" t="s">
        <v>21</v>
      </c>
      <c r="D136" t="s">
        <v>29</v>
      </c>
      <c r="E136" t="s">
        <v>0</v>
      </c>
      <c r="F136" t="s">
        <v>22</v>
      </c>
      <c r="G136" t="s">
        <v>39</v>
      </c>
      <c r="H136" t="s">
        <v>33</v>
      </c>
      <c r="I136" t="s">
        <v>1</v>
      </c>
      <c r="J136" t="s">
        <v>26</v>
      </c>
      <c r="K136" t="s">
        <v>23</v>
      </c>
      <c r="L136" t="s">
        <v>14</v>
      </c>
      <c r="M136" t="s">
        <v>19</v>
      </c>
      <c r="N136" t="s">
        <v>16</v>
      </c>
      <c r="O136" t="s">
        <v>31</v>
      </c>
      <c r="P136" t="s">
        <v>27</v>
      </c>
      <c r="Q136" t="s">
        <v>40</v>
      </c>
      <c r="R136" t="s">
        <v>41</v>
      </c>
      <c r="S136" t="s">
        <v>20</v>
      </c>
      <c r="T136" t="s">
        <v>25</v>
      </c>
      <c r="U136" t="s">
        <v>4</v>
      </c>
      <c r="V136" t="s">
        <v>35</v>
      </c>
    </row>
    <row r="137" spans="2:22" ht="12.75">
      <c r="B137" t="str">
        <f aca="true" t="shared" si="75" ref="B137:V137">LEFT(B136,SEARCH(" ",B136)-1)</f>
        <v>Other</v>
      </c>
      <c r="C137" t="str">
        <f t="shared" si="75"/>
        <v>Alain</v>
      </c>
      <c r="D137" t="str">
        <f t="shared" si="75"/>
        <v>Aly</v>
      </c>
      <c r="E137" t="str">
        <f t="shared" si="75"/>
        <v>Baher</v>
      </c>
      <c r="F137" t="str">
        <f t="shared" si="75"/>
        <v>Bobby</v>
      </c>
      <c r="G137" t="str">
        <f t="shared" si="75"/>
        <v>Christian</v>
      </c>
      <c r="H137" t="str">
        <f t="shared" si="75"/>
        <v>Elen</v>
      </c>
      <c r="I137" t="str">
        <f t="shared" si="75"/>
        <v>Eugène</v>
      </c>
      <c r="J137" t="str">
        <f t="shared" si="75"/>
        <v>Grigor</v>
      </c>
      <c r="K137" t="str">
        <f t="shared" si="75"/>
        <v>Grigori</v>
      </c>
      <c r="L137" t="str">
        <f t="shared" si="75"/>
        <v>Hasmik</v>
      </c>
      <c r="M137" t="str">
        <f t="shared" si="75"/>
        <v>Kerim</v>
      </c>
      <c r="N137" t="str">
        <f t="shared" si="75"/>
        <v>Khalil</v>
      </c>
      <c r="O137" t="str">
        <f t="shared" si="75"/>
        <v>Liana</v>
      </c>
      <c r="P137" t="str">
        <f t="shared" si="75"/>
        <v>Mohamed</v>
      </c>
      <c r="Q137" t="str">
        <f t="shared" si="75"/>
        <v>Narine</v>
      </c>
      <c r="R137" t="str">
        <f t="shared" si="75"/>
        <v>Nicolas</v>
      </c>
      <c r="S137" t="str">
        <f t="shared" si="75"/>
        <v>Olivier</v>
      </c>
      <c r="T137" t="str">
        <f t="shared" si="75"/>
        <v>Sonia</v>
      </c>
      <c r="U137" t="str">
        <f t="shared" si="75"/>
        <v>Sujatha</v>
      </c>
      <c r="V137" t="str">
        <f t="shared" si="75"/>
        <v>Thierry</v>
      </c>
    </row>
    <row r="138" spans="2:23" ht="12.75">
      <c r="B138" t="str">
        <f>LEFT(B137,3)</f>
        <v>Oth</v>
      </c>
      <c r="C138" t="str">
        <f aca="true" t="shared" si="76" ref="C138:V138">LEFT(C137,2)&amp;MID(C136,SEARCH(" ",C136)+1,1)</f>
        <v>AlS</v>
      </c>
      <c r="D138" t="str">
        <f t="shared" si="76"/>
        <v>AlT</v>
      </c>
      <c r="E138" t="str">
        <f t="shared" si="76"/>
        <v>BaR</v>
      </c>
      <c r="F138" t="str">
        <f t="shared" si="76"/>
        <v>BoB</v>
      </c>
      <c r="G138" t="str">
        <f t="shared" si="76"/>
        <v>ChL</v>
      </c>
      <c r="H138" t="str">
        <f t="shared" si="76"/>
        <v>ElV</v>
      </c>
      <c r="I138" t="str">
        <f t="shared" si="76"/>
        <v>EuE</v>
      </c>
      <c r="J138" t="str">
        <f t="shared" si="76"/>
        <v>GrT</v>
      </c>
      <c r="K138" t="str">
        <f t="shared" si="76"/>
        <v>GrB</v>
      </c>
      <c r="L138" t="str">
        <f t="shared" si="76"/>
        <v>HaS</v>
      </c>
      <c r="M138" t="str">
        <f t="shared" si="76"/>
        <v>KeT</v>
      </c>
      <c r="N138" t="str">
        <f t="shared" si="76"/>
        <v>KhR</v>
      </c>
      <c r="O138" t="str">
        <f t="shared" si="76"/>
        <v>LiB</v>
      </c>
      <c r="P138" t="str">
        <f t="shared" si="76"/>
        <v>MoA</v>
      </c>
      <c r="Q138" t="str">
        <f t="shared" si="76"/>
        <v>NaS</v>
      </c>
      <c r="R138" t="str">
        <f t="shared" si="76"/>
        <v>NiJ</v>
      </c>
      <c r="S138" t="str">
        <f t="shared" si="76"/>
        <v>OlW</v>
      </c>
      <c r="T138" t="str">
        <f t="shared" si="76"/>
        <v>SoG</v>
      </c>
      <c r="U138" t="str">
        <f t="shared" si="76"/>
        <v>SuN</v>
      </c>
      <c r="V138" t="str">
        <f t="shared" si="76"/>
        <v>ThD</v>
      </c>
      <c r="W138" t="s">
        <v>5</v>
      </c>
    </row>
    <row r="139" spans="1:24" ht="12.75">
      <c r="A139" s="11">
        <v>39569</v>
      </c>
      <c r="B139" s="9">
        <f aca="true" t="shared" si="77" ref="B139:B153">W121-SUM(C139:V139)</f>
        <v>125</v>
      </c>
      <c r="C139">
        <f aca="true" ca="1" t="shared" si="78" ref="C139:H153">IF(AND(ISNUMBER(MATCH($A139,$A$121:$A$135,0)),ISNUMBER(MATCH(C$136,$B$118:$V$118,0))),OFFSET($A$120,MATCH($A139,$A$121:$A$135,0),MATCH(C$136,$B$118:$V$118,0)),"")</f>
      </c>
      <c r="D139">
        <f ca="1" t="shared" si="78"/>
      </c>
      <c r="E139">
        <f ca="1" t="shared" si="78"/>
        <v>299</v>
      </c>
      <c r="F139">
        <f ca="1" t="shared" si="78"/>
      </c>
      <c r="G139">
        <f ca="1" t="shared" si="78"/>
      </c>
      <c r="H139">
        <f ca="1" t="shared" si="78"/>
      </c>
      <c r="I139">
        <f aca="true" ca="1" t="shared" si="79" ref="I139:V153">IF(AND(ISNUMBER(MATCH($A139,$A$121:$A$135,0)),ISNUMBER(MATCH(I$136,$B$118:$V$118,0))),OFFSET($A$120,MATCH($A139,$A$121:$A$135,0),MATCH(I$136,$B$118:$V$118,0)),"")</f>
        <v>187</v>
      </c>
      <c r="J139">
        <f ca="1" t="shared" si="79"/>
      </c>
      <c r="K139">
        <f ca="1" t="shared" si="79"/>
      </c>
      <c r="L139">
        <f ca="1" t="shared" si="79"/>
      </c>
      <c r="M139">
        <f ca="1" t="shared" si="79"/>
      </c>
      <c r="N139">
        <f ca="1" t="shared" si="79"/>
      </c>
      <c r="O139">
        <f ca="1" t="shared" si="79"/>
      </c>
      <c r="P139">
        <f ca="1" t="shared" si="79"/>
      </c>
      <c r="Q139">
        <f ca="1" t="shared" si="79"/>
      </c>
      <c r="R139">
        <f ca="1" t="shared" si="79"/>
      </c>
      <c r="S139">
        <f ca="1" t="shared" si="79"/>
      </c>
      <c r="T139">
        <f ca="1" t="shared" si="79"/>
      </c>
      <c r="U139">
        <f ca="1" t="shared" si="79"/>
        <v>554</v>
      </c>
      <c r="V139">
        <f ca="1" t="shared" si="79"/>
      </c>
      <c r="W139">
        <f>SUM(B139:V139)</f>
        <v>1165</v>
      </c>
      <c r="X139" t="str">
        <f>IF(W139=W121,"ok","ERROR")</f>
        <v>ok</v>
      </c>
    </row>
    <row r="140" spans="1:24" ht="12.75">
      <c r="A140" s="11">
        <v>39600</v>
      </c>
      <c r="B140" s="9">
        <f t="shared" si="77"/>
        <v>79</v>
      </c>
      <c r="C140">
        <f ca="1" t="shared" si="78"/>
      </c>
      <c r="D140">
        <f ca="1" t="shared" si="78"/>
      </c>
      <c r="E140">
        <f ca="1" t="shared" si="78"/>
        <v>175</v>
      </c>
      <c r="F140">
        <f ca="1" t="shared" si="78"/>
      </c>
      <c r="G140">
        <f ca="1" t="shared" si="78"/>
      </c>
      <c r="H140">
        <f ca="1" t="shared" si="78"/>
      </c>
      <c r="I140">
        <f aca="true" ca="1" t="shared" si="80" ref="I140:R140">IF(AND(ISNUMBER(MATCH($A140,$A$121:$A$135,0)),ISNUMBER(MATCH(I$136,$B$118:$V$118,0))),OFFSET($A$120,MATCH($A140,$A$121:$A$135,0),MATCH(I$136,$B$118:$V$118,0)),"")</f>
        <v>334</v>
      </c>
      <c r="J140">
        <f ca="1" t="shared" si="80"/>
      </c>
      <c r="K140">
        <f ca="1" t="shared" si="80"/>
      </c>
      <c r="L140">
        <f ca="1" t="shared" si="80"/>
      </c>
      <c r="M140">
        <f ca="1" t="shared" si="80"/>
      </c>
      <c r="N140">
        <f ca="1" t="shared" si="80"/>
      </c>
      <c r="O140">
        <f ca="1" t="shared" si="80"/>
      </c>
      <c r="P140">
        <f ca="1" t="shared" si="80"/>
      </c>
      <c r="Q140">
        <f ca="1" t="shared" si="80"/>
      </c>
      <c r="R140">
        <f ca="1" t="shared" si="80"/>
      </c>
      <c r="S140">
        <f ca="1" t="shared" si="79"/>
      </c>
      <c r="T140">
        <f ca="1" t="shared" si="79"/>
      </c>
      <c r="U140">
        <f ca="1" t="shared" si="79"/>
        <v>414</v>
      </c>
      <c r="V140">
        <f ca="1" t="shared" si="79"/>
      </c>
      <c r="W140">
        <f aca="true" t="shared" si="81" ref="W140:W156">SUM(B140:V140)</f>
        <v>1002</v>
      </c>
      <c r="X140" t="str">
        <f aca="true" t="shared" si="82" ref="X140:X153">IF(W140=W122,"ok","ERROR")</f>
        <v>ok</v>
      </c>
    </row>
    <row r="141" spans="1:24" ht="12.75">
      <c r="A141" s="11">
        <v>39630</v>
      </c>
      <c r="B141" s="9">
        <f t="shared" si="77"/>
        <v>0</v>
      </c>
      <c r="C141">
        <f ca="1" t="shared" si="78"/>
      </c>
      <c r="D141">
        <f ca="1" t="shared" si="78"/>
      </c>
      <c r="E141">
        <f ca="1" t="shared" si="78"/>
        <v>498</v>
      </c>
      <c r="F141">
        <f ca="1" t="shared" si="78"/>
      </c>
      <c r="G141">
        <f ca="1" t="shared" si="78"/>
      </c>
      <c r="H141">
        <f ca="1" t="shared" si="78"/>
      </c>
      <c r="I141">
        <f ca="1" t="shared" si="79"/>
        <v>520</v>
      </c>
      <c r="J141">
        <f ca="1" t="shared" si="79"/>
      </c>
      <c r="K141">
        <f ca="1" t="shared" si="79"/>
      </c>
      <c r="L141">
        <f ca="1" t="shared" si="79"/>
      </c>
      <c r="M141">
        <f ca="1" t="shared" si="79"/>
      </c>
      <c r="N141">
        <f ca="1" t="shared" si="79"/>
      </c>
      <c r="O141">
        <f ca="1" t="shared" si="79"/>
      </c>
      <c r="P141">
        <f ca="1" t="shared" si="79"/>
      </c>
      <c r="Q141">
        <f ca="1" t="shared" si="79"/>
      </c>
      <c r="R141">
        <f ca="1" t="shared" si="79"/>
      </c>
      <c r="S141">
        <f ca="1" t="shared" si="79"/>
      </c>
      <c r="T141">
        <f ca="1" t="shared" si="79"/>
      </c>
      <c r="U141">
        <f ca="1" t="shared" si="79"/>
        <v>611</v>
      </c>
      <c r="V141">
        <f ca="1" t="shared" si="79"/>
      </c>
      <c r="W141">
        <f t="shared" si="81"/>
        <v>1629</v>
      </c>
      <c r="X141" t="str">
        <f t="shared" si="82"/>
        <v>ok</v>
      </c>
    </row>
    <row r="142" spans="1:24" ht="12.75">
      <c r="A142" s="11">
        <v>39661</v>
      </c>
      <c r="B142" s="9">
        <f t="shared" si="77"/>
        <v>163</v>
      </c>
      <c r="C142">
        <f ca="1" t="shared" si="78"/>
      </c>
      <c r="D142">
        <f ca="1" t="shared" si="78"/>
      </c>
      <c r="E142">
        <f ca="1" t="shared" si="78"/>
        <v>257</v>
      </c>
      <c r="F142">
        <f ca="1" t="shared" si="78"/>
      </c>
      <c r="G142">
        <f ca="1" t="shared" si="78"/>
      </c>
      <c r="H142">
        <f ca="1" t="shared" si="78"/>
      </c>
      <c r="I142">
        <f ca="1" t="shared" si="79"/>
        <v>487</v>
      </c>
      <c r="J142">
        <f ca="1" t="shared" si="79"/>
      </c>
      <c r="K142">
        <f ca="1" t="shared" si="79"/>
      </c>
      <c r="L142">
        <f ca="1" t="shared" si="79"/>
      </c>
      <c r="M142">
        <f ca="1" t="shared" si="79"/>
      </c>
      <c r="N142">
        <f ca="1" t="shared" si="79"/>
      </c>
      <c r="O142">
        <f ca="1" t="shared" si="79"/>
      </c>
      <c r="P142">
        <f ca="1" t="shared" si="79"/>
      </c>
      <c r="Q142">
        <f ca="1" t="shared" si="79"/>
      </c>
      <c r="R142">
        <f ca="1" t="shared" si="79"/>
      </c>
      <c r="S142">
        <f ca="1" t="shared" si="79"/>
      </c>
      <c r="T142">
        <f ca="1" t="shared" si="79"/>
      </c>
      <c r="U142">
        <f ca="1" t="shared" si="79"/>
        <v>707</v>
      </c>
      <c r="V142">
        <f ca="1" t="shared" si="79"/>
      </c>
      <c r="W142">
        <f t="shared" si="81"/>
        <v>1614</v>
      </c>
      <c r="X142" t="str">
        <f t="shared" si="82"/>
        <v>ok</v>
      </c>
    </row>
    <row r="143" spans="1:24" ht="12.75">
      <c r="A143" s="11">
        <v>39692</v>
      </c>
      <c r="B143" s="9">
        <f t="shared" si="77"/>
        <v>693</v>
      </c>
      <c r="C143">
        <f ca="1" t="shared" si="78"/>
      </c>
      <c r="D143">
        <f ca="1" t="shared" si="78"/>
      </c>
      <c r="E143">
        <f ca="1" t="shared" si="78"/>
        <v>242</v>
      </c>
      <c r="F143">
        <f ca="1" t="shared" si="78"/>
      </c>
      <c r="G143">
        <f ca="1" t="shared" si="78"/>
      </c>
      <c r="H143">
        <f ca="1" t="shared" si="78"/>
      </c>
      <c r="I143">
        <f ca="1" t="shared" si="79"/>
        <v>5</v>
      </c>
      <c r="J143">
        <f ca="1" t="shared" si="79"/>
      </c>
      <c r="K143">
        <f ca="1" t="shared" si="79"/>
      </c>
      <c r="L143">
        <f ca="1" t="shared" si="79"/>
      </c>
      <c r="M143">
        <f ca="1" t="shared" si="79"/>
      </c>
      <c r="N143">
        <f ca="1" t="shared" si="79"/>
      </c>
      <c r="O143">
        <f ca="1" t="shared" si="79"/>
      </c>
      <c r="P143">
        <f ca="1" t="shared" si="79"/>
      </c>
      <c r="Q143">
        <f ca="1" t="shared" si="79"/>
      </c>
      <c r="R143">
        <f ca="1" t="shared" si="79"/>
      </c>
      <c r="S143">
        <f ca="1" t="shared" si="79"/>
      </c>
      <c r="T143">
        <f ca="1" t="shared" si="79"/>
      </c>
      <c r="U143">
        <f ca="1" t="shared" si="79"/>
        <v>470</v>
      </c>
      <c r="V143">
        <f ca="1" t="shared" si="79"/>
      </c>
      <c r="W143">
        <f t="shared" si="81"/>
        <v>1410</v>
      </c>
      <c r="X143" t="str">
        <f t="shared" si="82"/>
        <v>ok</v>
      </c>
    </row>
    <row r="144" spans="1:24" ht="12.75">
      <c r="A144" s="11">
        <v>39722</v>
      </c>
      <c r="B144" s="9">
        <f t="shared" si="77"/>
        <v>830</v>
      </c>
      <c r="C144">
        <f ca="1" t="shared" si="78"/>
      </c>
      <c r="D144">
        <f ca="1" t="shared" si="78"/>
      </c>
      <c r="E144">
        <f ca="1" t="shared" si="78"/>
        <v>439</v>
      </c>
      <c r="F144">
        <f ca="1" t="shared" si="78"/>
      </c>
      <c r="G144">
        <f ca="1" t="shared" si="78"/>
      </c>
      <c r="H144">
        <f ca="1" t="shared" si="78"/>
      </c>
      <c r="I144">
        <f ca="1" t="shared" si="79"/>
        <v>60</v>
      </c>
      <c r="J144">
        <f ca="1" t="shared" si="79"/>
      </c>
      <c r="K144">
        <f ca="1" t="shared" si="79"/>
      </c>
      <c r="L144">
        <f ca="1" t="shared" si="79"/>
      </c>
      <c r="M144">
        <f ca="1" t="shared" si="79"/>
      </c>
      <c r="N144">
        <f ca="1" t="shared" si="79"/>
      </c>
      <c r="O144">
        <f ca="1" t="shared" si="79"/>
      </c>
      <c r="P144">
        <f ca="1" t="shared" si="79"/>
      </c>
      <c r="Q144">
        <f ca="1" t="shared" si="79"/>
      </c>
      <c r="R144">
        <f ca="1" t="shared" si="79"/>
      </c>
      <c r="S144">
        <f ca="1" t="shared" si="79"/>
      </c>
      <c r="T144">
        <f ca="1" t="shared" si="79"/>
      </c>
      <c r="U144">
        <f ca="1" t="shared" si="79"/>
        <v>722</v>
      </c>
      <c r="V144">
        <f ca="1" t="shared" si="79"/>
      </c>
      <c r="W144">
        <f t="shared" si="81"/>
        <v>2051</v>
      </c>
      <c r="X144" t="str">
        <f t="shared" si="82"/>
        <v>ok</v>
      </c>
    </row>
    <row r="145" spans="1:24" ht="12.75">
      <c r="A145" s="12">
        <v>39753</v>
      </c>
      <c r="B145" s="9">
        <f t="shared" si="77"/>
        <v>553</v>
      </c>
      <c r="C145">
        <f ca="1" t="shared" si="78"/>
      </c>
      <c r="D145">
        <f ca="1" t="shared" si="78"/>
      </c>
      <c r="E145">
        <f ca="1" t="shared" si="78"/>
        <v>190</v>
      </c>
      <c r="F145">
        <f ca="1" t="shared" si="78"/>
      </c>
      <c r="G145">
        <f ca="1" t="shared" si="78"/>
      </c>
      <c r="H145">
        <f ca="1" t="shared" si="78"/>
      </c>
      <c r="I145">
        <f ca="1" t="shared" si="79"/>
        <v>93</v>
      </c>
      <c r="J145">
        <f ca="1" t="shared" si="79"/>
      </c>
      <c r="K145">
        <f ca="1" t="shared" si="79"/>
      </c>
      <c r="L145">
        <f ca="1" t="shared" si="79"/>
        <v>53</v>
      </c>
      <c r="M145">
        <f ca="1" t="shared" si="79"/>
        <v>110</v>
      </c>
      <c r="N145">
        <f ca="1" t="shared" si="79"/>
        <v>99</v>
      </c>
      <c r="O145">
        <f ca="1" t="shared" si="79"/>
      </c>
      <c r="P145">
        <f ca="1" t="shared" si="79"/>
      </c>
      <c r="Q145">
        <f ca="1" t="shared" si="79"/>
      </c>
      <c r="R145">
        <f ca="1" t="shared" si="79"/>
      </c>
      <c r="S145">
        <f ca="1" t="shared" si="79"/>
      </c>
      <c r="T145">
        <f ca="1" t="shared" si="79"/>
      </c>
      <c r="U145">
        <f ca="1" t="shared" si="79"/>
        <v>397</v>
      </c>
      <c r="V145">
        <f ca="1" t="shared" si="79"/>
      </c>
      <c r="W145">
        <f t="shared" si="81"/>
        <v>1495</v>
      </c>
      <c r="X145" t="str">
        <f t="shared" si="82"/>
        <v>ok</v>
      </c>
    </row>
    <row r="146" spans="1:24" ht="12.75">
      <c r="A146" s="11">
        <v>39783</v>
      </c>
      <c r="B146" s="9">
        <f t="shared" si="77"/>
        <v>527</v>
      </c>
      <c r="C146">
        <f ca="1" t="shared" si="78"/>
      </c>
      <c r="D146">
        <f ca="1" t="shared" si="78"/>
      </c>
      <c r="E146">
        <f ca="1" t="shared" si="78"/>
        <v>241</v>
      </c>
      <c r="F146">
        <f ca="1" t="shared" si="78"/>
      </c>
      <c r="G146">
        <f ca="1" t="shared" si="78"/>
      </c>
      <c r="H146">
        <f ca="1" t="shared" si="78"/>
      </c>
      <c r="I146">
        <f ca="1" t="shared" si="79"/>
        <v>39</v>
      </c>
      <c r="J146">
        <f ca="1" t="shared" si="79"/>
      </c>
      <c r="K146">
        <f ca="1" t="shared" si="79"/>
      </c>
      <c r="L146">
        <f ca="1" t="shared" si="79"/>
        <v>99</v>
      </c>
      <c r="M146">
        <f ca="1" t="shared" si="79"/>
        <v>11</v>
      </c>
      <c r="N146">
        <f ca="1" t="shared" si="79"/>
        <v>173</v>
      </c>
      <c r="O146">
        <f ca="1" t="shared" si="79"/>
      </c>
      <c r="P146">
        <f ca="1" t="shared" si="79"/>
      </c>
      <c r="Q146">
        <f ca="1" t="shared" si="79"/>
      </c>
      <c r="R146">
        <f ca="1" t="shared" si="79"/>
      </c>
      <c r="S146">
        <f ca="1" t="shared" si="79"/>
      </c>
      <c r="T146">
        <f ca="1" t="shared" si="79"/>
      </c>
      <c r="U146">
        <f ca="1" t="shared" si="79"/>
        <v>590</v>
      </c>
      <c r="V146">
        <f ca="1" t="shared" si="79"/>
      </c>
      <c r="W146">
        <f t="shared" si="81"/>
        <v>1680</v>
      </c>
      <c r="X146" t="str">
        <f t="shared" si="82"/>
        <v>ok</v>
      </c>
    </row>
    <row r="147" spans="1:24" ht="12.75">
      <c r="A147" s="11">
        <v>39814</v>
      </c>
      <c r="B147" s="9">
        <f t="shared" si="77"/>
        <v>436</v>
      </c>
      <c r="C147">
        <f ca="1" t="shared" si="78"/>
        <v>55</v>
      </c>
      <c r="D147">
        <f ca="1" t="shared" si="78"/>
      </c>
      <c r="E147">
        <f ca="1" t="shared" si="78"/>
        <v>111</v>
      </c>
      <c r="F147">
        <f ca="1" t="shared" si="78"/>
        <v>135</v>
      </c>
      <c r="G147">
        <f ca="1" t="shared" si="78"/>
      </c>
      <c r="H147">
        <f ca="1" t="shared" si="78"/>
      </c>
      <c r="I147">
        <f ca="1" t="shared" si="79"/>
        <v>22</v>
      </c>
      <c r="J147">
        <f ca="1" t="shared" si="79"/>
      </c>
      <c r="K147">
        <f ca="1" t="shared" si="79"/>
        <v>567</v>
      </c>
      <c r="L147">
        <f ca="1" t="shared" si="79"/>
        <v>216</v>
      </c>
      <c r="M147">
        <f ca="1" t="shared" si="79"/>
        <v>56</v>
      </c>
      <c r="N147">
        <f ca="1" t="shared" si="79"/>
        <v>179</v>
      </c>
      <c r="O147">
        <f ca="1" t="shared" si="79"/>
      </c>
      <c r="P147">
        <f ca="1" t="shared" si="79"/>
      </c>
      <c r="Q147">
        <f ca="1" t="shared" si="79"/>
      </c>
      <c r="R147">
        <f ca="1" t="shared" si="79"/>
      </c>
      <c r="S147">
        <f ca="1" t="shared" si="79"/>
      </c>
      <c r="T147">
        <f ca="1" t="shared" si="79"/>
        <v>46</v>
      </c>
      <c r="U147">
        <f ca="1" t="shared" si="79"/>
        <v>456</v>
      </c>
      <c r="V147">
        <f ca="1" t="shared" si="79"/>
      </c>
      <c r="W147">
        <f t="shared" si="81"/>
        <v>2279</v>
      </c>
      <c r="X147" t="str">
        <f t="shared" si="82"/>
        <v>ok</v>
      </c>
    </row>
    <row r="148" spans="1:24" ht="12.75">
      <c r="A148" s="11">
        <v>39845</v>
      </c>
      <c r="B148" s="9">
        <f t="shared" si="77"/>
        <v>612</v>
      </c>
      <c r="C148">
        <f ca="1" t="shared" si="78"/>
        <v>195</v>
      </c>
      <c r="D148">
        <f ca="1" t="shared" si="78"/>
      </c>
      <c r="E148">
        <f ca="1" t="shared" si="78"/>
        <v>196</v>
      </c>
      <c r="F148">
        <f ca="1" t="shared" si="78"/>
        <v>53</v>
      </c>
      <c r="G148">
        <f ca="1" t="shared" si="78"/>
      </c>
      <c r="H148">
        <f ca="1" t="shared" si="78"/>
      </c>
      <c r="I148">
        <f ca="1" t="shared" si="79"/>
        <v>50</v>
      </c>
      <c r="J148">
        <f ca="1" t="shared" si="79"/>
        <v>122</v>
      </c>
      <c r="K148">
        <f ca="1" t="shared" si="79"/>
        <v>192</v>
      </c>
      <c r="L148">
        <f ca="1" t="shared" si="79"/>
        <v>244</v>
      </c>
      <c r="M148">
        <f ca="1" t="shared" si="79"/>
        <v>6</v>
      </c>
      <c r="N148">
        <f ca="1" t="shared" si="79"/>
        <v>98</v>
      </c>
      <c r="O148">
        <f ca="1" t="shared" si="79"/>
      </c>
      <c r="P148">
        <f ca="1" t="shared" si="79"/>
        <v>164</v>
      </c>
      <c r="Q148">
        <f ca="1" t="shared" si="79"/>
      </c>
      <c r="R148">
        <f ca="1" t="shared" si="79"/>
      </c>
      <c r="S148">
        <f ca="1" t="shared" si="79"/>
      </c>
      <c r="T148">
        <f ca="1" t="shared" si="79"/>
        <v>90</v>
      </c>
      <c r="U148">
        <f ca="1" t="shared" si="79"/>
        <v>332</v>
      </c>
      <c r="V148">
        <f ca="1" t="shared" si="79"/>
      </c>
      <c r="W148">
        <f t="shared" si="81"/>
        <v>2354</v>
      </c>
      <c r="X148" t="str">
        <f t="shared" si="82"/>
        <v>ok</v>
      </c>
    </row>
    <row r="149" spans="1:24" ht="12.75">
      <c r="A149" s="11">
        <v>39873</v>
      </c>
      <c r="B149" s="9">
        <f t="shared" si="77"/>
        <v>549</v>
      </c>
      <c r="C149">
        <f ca="1" t="shared" si="78"/>
        <v>62</v>
      </c>
      <c r="D149">
        <f ca="1" t="shared" si="78"/>
      </c>
      <c r="E149">
        <f ca="1" t="shared" si="78"/>
        <v>171</v>
      </c>
      <c r="F149">
        <f ca="1" t="shared" si="78"/>
        <v>61</v>
      </c>
      <c r="G149">
        <f ca="1" t="shared" si="78"/>
      </c>
      <c r="H149">
        <f ca="1" t="shared" si="78"/>
        <v>29</v>
      </c>
      <c r="I149">
        <f ca="1" t="shared" si="79"/>
        <v>254</v>
      </c>
      <c r="J149">
        <f ca="1" t="shared" si="79"/>
        <v>104</v>
      </c>
      <c r="K149">
        <f ca="1" t="shared" si="79"/>
        <v>156</v>
      </c>
      <c r="L149">
        <f ca="1" t="shared" si="79"/>
        <v>299</v>
      </c>
      <c r="M149">
        <f ca="1" t="shared" si="79"/>
        <v>16</v>
      </c>
      <c r="N149">
        <f ca="1" t="shared" si="79"/>
        <v>105</v>
      </c>
      <c r="O149">
        <f ca="1" t="shared" si="79"/>
        <v>15</v>
      </c>
      <c r="P149">
        <f ca="1" t="shared" si="79"/>
        <v>114</v>
      </c>
      <c r="Q149">
        <f ca="1" t="shared" si="79"/>
      </c>
      <c r="R149">
        <f ca="1" t="shared" si="79"/>
      </c>
      <c r="S149">
        <f ca="1" t="shared" si="79"/>
      </c>
      <c r="T149">
        <f ca="1" t="shared" si="79"/>
        <v>66</v>
      </c>
      <c r="U149">
        <f ca="1" t="shared" si="79"/>
        <v>542</v>
      </c>
      <c r="V149">
        <f ca="1" t="shared" si="79"/>
      </c>
      <c r="W149">
        <f t="shared" si="81"/>
        <v>2543</v>
      </c>
      <c r="X149" t="str">
        <f t="shared" si="82"/>
        <v>ok</v>
      </c>
    </row>
    <row r="150" spans="1:24" ht="12.75">
      <c r="A150" s="11">
        <v>39904</v>
      </c>
      <c r="B150" s="9">
        <f t="shared" si="77"/>
        <v>311</v>
      </c>
      <c r="C150">
        <f ca="1" t="shared" si="78"/>
        <v>101</v>
      </c>
      <c r="D150">
        <f ca="1" t="shared" si="78"/>
      </c>
      <c r="E150">
        <f ca="1" t="shared" si="78"/>
        <v>123</v>
      </c>
      <c r="F150">
        <f ca="1" t="shared" si="78"/>
        <v>45</v>
      </c>
      <c r="G150">
        <f ca="1" t="shared" si="78"/>
      </c>
      <c r="H150">
        <f ca="1" t="shared" si="78"/>
        <v>224</v>
      </c>
      <c r="I150">
        <f ca="1" t="shared" si="79"/>
        <v>152</v>
      </c>
      <c r="J150">
        <f ca="1" t="shared" si="79"/>
        <v>133</v>
      </c>
      <c r="K150">
        <f ca="1" t="shared" si="79"/>
        <v>324</v>
      </c>
      <c r="L150">
        <f ca="1" t="shared" si="79"/>
        <v>315</v>
      </c>
      <c r="M150">
        <f ca="1" t="shared" si="79"/>
        <v>7</v>
      </c>
      <c r="N150">
        <f ca="1" t="shared" si="79"/>
        <v>163</v>
      </c>
      <c r="O150">
        <f ca="1" t="shared" si="79"/>
        <v>64</v>
      </c>
      <c r="P150">
        <f ca="1" t="shared" si="79"/>
        <v>38</v>
      </c>
      <c r="Q150">
        <f ca="1" t="shared" si="79"/>
      </c>
      <c r="R150">
        <f ca="1" t="shared" si="79"/>
      </c>
      <c r="S150">
        <f ca="1" t="shared" si="79"/>
      </c>
      <c r="T150">
        <f ca="1" t="shared" si="79"/>
        <v>67</v>
      </c>
      <c r="U150">
        <f ca="1" t="shared" si="79"/>
        <v>324</v>
      </c>
      <c r="V150">
        <f ca="1" t="shared" si="79"/>
        <v>14</v>
      </c>
      <c r="W150">
        <f t="shared" si="81"/>
        <v>2405</v>
      </c>
      <c r="X150" t="str">
        <f t="shared" si="82"/>
        <v>ok</v>
      </c>
    </row>
    <row r="151" spans="1:24" ht="12.75">
      <c r="A151" s="13">
        <v>39934</v>
      </c>
      <c r="B151" s="9">
        <f t="shared" si="77"/>
        <v>271</v>
      </c>
      <c r="C151">
        <f ca="1" t="shared" si="78"/>
        <v>24</v>
      </c>
      <c r="D151">
        <f ca="1" t="shared" si="78"/>
      </c>
      <c r="E151">
        <f ca="1" t="shared" si="78"/>
        <v>97</v>
      </c>
      <c r="F151">
        <f ca="1" t="shared" si="78"/>
        <v>92</v>
      </c>
      <c r="G151">
        <f ca="1" t="shared" si="78"/>
      </c>
      <c r="H151">
        <f ca="1" t="shared" si="78"/>
        <v>287</v>
      </c>
      <c r="I151">
        <f ca="1" t="shared" si="79"/>
        <v>129</v>
      </c>
      <c r="J151">
        <f ca="1" t="shared" si="79"/>
        <v>187</v>
      </c>
      <c r="K151">
        <f ca="1" t="shared" si="79"/>
        <v>377</v>
      </c>
      <c r="L151">
        <f ca="1" t="shared" si="79"/>
        <v>313</v>
      </c>
      <c r="M151">
        <f ca="1" t="shared" si="79"/>
        <v>12</v>
      </c>
      <c r="N151">
        <f ca="1" t="shared" si="79"/>
        <v>133</v>
      </c>
      <c r="O151">
        <f ca="1" t="shared" si="79"/>
        <v>45</v>
      </c>
      <c r="P151">
        <f ca="1" t="shared" si="79"/>
        <v>13</v>
      </c>
      <c r="Q151">
        <f ca="1" t="shared" si="79"/>
      </c>
      <c r="R151">
        <f ca="1" t="shared" si="79"/>
      </c>
      <c r="S151">
        <f ca="1" t="shared" si="79"/>
      </c>
      <c r="T151">
        <f ca="1" t="shared" si="79"/>
        <v>50</v>
      </c>
      <c r="U151">
        <f ca="1" t="shared" si="79"/>
        <v>348</v>
      </c>
      <c r="V151">
        <f ca="1" t="shared" si="79"/>
        <v>1</v>
      </c>
      <c r="W151">
        <f t="shared" si="81"/>
        <v>2379</v>
      </c>
      <c r="X151" t="str">
        <f t="shared" si="82"/>
        <v>ok</v>
      </c>
    </row>
    <row r="152" spans="1:24" ht="12.75">
      <c r="A152" s="13">
        <v>39965</v>
      </c>
      <c r="B152" s="9">
        <f t="shared" si="77"/>
        <v>130</v>
      </c>
      <c r="C152">
        <f ca="1" t="shared" si="78"/>
        <v>42</v>
      </c>
      <c r="D152">
        <f ca="1" t="shared" si="78"/>
      </c>
      <c r="E152">
        <f ca="1" t="shared" si="78"/>
        <v>1</v>
      </c>
      <c r="F152">
        <f ca="1" t="shared" si="78"/>
        <v>44</v>
      </c>
      <c r="G152">
        <f ca="1" t="shared" si="78"/>
      </c>
      <c r="H152">
        <f ca="1" t="shared" si="78"/>
        <v>271</v>
      </c>
      <c r="I152">
        <f ca="1" t="shared" si="79"/>
        <v>206</v>
      </c>
      <c r="J152">
        <f ca="1" t="shared" si="79"/>
        <v>252</v>
      </c>
      <c r="K152">
        <f ca="1" t="shared" si="79"/>
        <v>391</v>
      </c>
      <c r="L152">
        <f ca="1" t="shared" si="79"/>
        <v>380</v>
      </c>
      <c r="M152">
        <f ca="1" t="shared" si="79"/>
        <v>19</v>
      </c>
      <c r="N152">
        <f ca="1" t="shared" si="79"/>
        <v>209</v>
      </c>
      <c r="O152">
        <f ca="1" t="shared" si="79"/>
        <v>86</v>
      </c>
      <c r="P152">
        <f ca="1" t="shared" si="79"/>
        <v>92</v>
      </c>
      <c r="Q152">
        <f ca="1" t="shared" si="79"/>
      </c>
      <c r="R152">
        <f ca="1" t="shared" si="79"/>
      </c>
      <c r="S152">
        <f ca="1" t="shared" si="79"/>
      </c>
      <c r="T152">
        <f ca="1" t="shared" si="79"/>
        <v>71</v>
      </c>
      <c r="U152">
        <f ca="1" t="shared" si="79"/>
        <v>340</v>
      </c>
      <c r="V152">
        <f ca="1" t="shared" si="79"/>
        <v>102</v>
      </c>
      <c r="W152">
        <f t="shared" si="81"/>
        <v>2636</v>
      </c>
      <c r="X152" t="str">
        <f t="shared" si="82"/>
        <v>ok</v>
      </c>
    </row>
    <row r="153" spans="1:24" s="5" customFormat="1" ht="12.75">
      <c r="A153" s="13">
        <v>39995</v>
      </c>
      <c r="B153" s="9">
        <f t="shared" si="77"/>
        <v>105</v>
      </c>
      <c r="C153">
        <f ca="1" t="shared" si="78"/>
        <v>65</v>
      </c>
      <c r="D153">
        <f ca="1" t="shared" si="78"/>
      </c>
      <c r="E153">
        <f ca="1" t="shared" si="78"/>
        <v>72</v>
      </c>
      <c r="F153">
        <f ca="1" t="shared" si="78"/>
        <v>84</v>
      </c>
      <c r="G153">
        <f ca="1" t="shared" si="78"/>
        <v>21</v>
      </c>
      <c r="H153">
        <f ca="1" t="shared" si="78"/>
        <v>241</v>
      </c>
      <c r="I153">
        <f ca="1" t="shared" si="79"/>
        <v>68</v>
      </c>
      <c r="J153">
        <f ca="1" t="shared" si="79"/>
        <v>377</v>
      </c>
      <c r="K153">
        <f ca="1" t="shared" si="79"/>
        <v>312</v>
      </c>
      <c r="L153">
        <f ca="1" t="shared" si="79"/>
        <v>505</v>
      </c>
      <c r="M153">
        <f ca="1" t="shared" si="79"/>
        <v>19</v>
      </c>
      <c r="N153">
        <f ca="1" t="shared" si="79"/>
        <v>217</v>
      </c>
      <c r="O153">
        <f ca="1" t="shared" si="79"/>
        <v>118</v>
      </c>
      <c r="P153">
        <f ca="1" t="shared" si="79"/>
        <v>79</v>
      </c>
      <c r="Q153">
        <f ca="1" t="shared" si="79"/>
        <v>16</v>
      </c>
      <c r="R153">
        <f ca="1" t="shared" si="79"/>
      </c>
      <c r="S153">
        <f ca="1" t="shared" si="79"/>
      </c>
      <c r="T153">
        <f ca="1" t="shared" si="79"/>
        <v>73</v>
      </c>
      <c r="U153">
        <f ca="1" t="shared" si="79"/>
        <v>271</v>
      </c>
      <c r="V153">
        <f ca="1" t="shared" si="79"/>
        <v>92</v>
      </c>
      <c r="W153">
        <f t="shared" si="81"/>
        <v>2735</v>
      </c>
      <c r="X153" t="str">
        <f t="shared" si="82"/>
        <v>ok</v>
      </c>
    </row>
    <row r="154" spans="1:23" s="5" customFormat="1" ht="12.75">
      <c r="A154" s="14">
        <v>40026</v>
      </c>
      <c r="C154" s="5">
        <v>67</v>
      </c>
      <c r="D154" s="5">
        <v>25</v>
      </c>
      <c r="E154" s="5">
        <v>388</v>
      </c>
      <c r="F154" s="5">
        <v>229</v>
      </c>
      <c r="G154" s="5">
        <v>8</v>
      </c>
      <c r="H154" s="5">
        <v>230</v>
      </c>
      <c r="I154" s="5">
        <v>62</v>
      </c>
      <c r="J154" s="5">
        <v>451</v>
      </c>
      <c r="K154" s="5">
        <v>88</v>
      </c>
      <c r="L154" s="5">
        <v>341</v>
      </c>
      <c r="M154" s="5">
        <v>24</v>
      </c>
      <c r="N154" s="5">
        <v>162</v>
      </c>
      <c r="O154" s="5">
        <v>51</v>
      </c>
      <c r="P154" s="5">
        <v>68</v>
      </c>
      <c r="Q154" s="5">
        <v>51</v>
      </c>
      <c r="R154" s="5">
        <v>31</v>
      </c>
      <c r="S154" s="5">
        <v>3</v>
      </c>
      <c r="T154" s="5">
        <v>63</v>
      </c>
      <c r="U154" s="5">
        <v>91</v>
      </c>
      <c r="V154" s="5">
        <v>226</v>
      </c>
      <c r="W154" s="5">
        <f t="shared" si="81"/>
        <v>2659</v>
      </c>
    </row>
    <row r="155" spans="1:23" s="7" customFormat="1" ht="12.75">
      <c r="A155" s="16" t="str">
        <f>TEXT(A154,"mmmm'yy")&amp;" (op)"</f>
        <v>August'09 (op)</v>
      </c>
      <c r="C155" s="7">
        <f>MAX(C156-C154,0)</f>
        <v>2</v>
      </c>
      <c r="D155" s="7">
        <f>MAX(D156-D154,0)</f>
        <v>2</v>
      </c>
      <c r="E155" s="7">
        <f aca="true" t="shared" si="83" ref="E155:V155">MAX(E156-E154,0)</f>
        <v>106</v>
      </c>
      <c r="F155" s="7">
        <f t="shared" si="83"/>
        <v>375</v>
      </c>
      <c r="G155" s="7">
        <f t="shared" si="83"/>
        <v>7</v>
      </c>
      <c r="H155" s="7">
        <f t="shared" si="83"/>
        <v>134</v>
      </c>
      <c r="I155" s="7">
        <f t="shared" si="83"/>
        <v>19</v>
      </c>
      <c r="J155" s="7">
        <f t="shared" si="83"/>
        <v>248</v>
      </c>
      <c r="K155" s="7">
        <f t="shared" si="83"/>
        <v>74</v>
      </c>
      <c r="L155" s="7">
        <f t="shared" si="83"/>
        <v>178</v>
      </c>
      <c r="M155" s="7">
        <f t="shared" si="83"/>
        <v>15</v>
      </c>
      <c r="N155" s="7">
        <f t="shared" si="83"/>
        <v>44</v>
      </c>
      <c r="O155" s="7">
        <f t="shared" si="83"/>
        <v>68</v>
      </c>
      <c r="P155" s="7">
        <f t="shared" si="83"/>
        <v>18</v>
      </c>
      <c r="Q155" s="7">
        <f t="shared" si="83"/>
        <v>181</v>
      </c>
      <c r="R155" s="7">
        <f t="shared" si="83"/>
        <v>6</v>
      </c>
      <c r="S155" s="7">
        <f t="shared" si="83"/>
        <v>2</v>
      </c>
      <c r="T155" s="7">
        <f t="shared" si="83"/>
        <v>67</v>
      </c>
      <c r="U155" s="7">
        <f t="shared" si="83"/>
        <v>42</v>
      </c>
      <c r="V155" s="7">
        <f t="shared" si="83"/>
        <v>8</v>
      </c>
      <c r="W155" s="7">
        <f t="shared" si="81"/>
        <v>1596</v>
      </c>
    </row>
    <row r="156" spans="1:23" ht="12.75">
      <c r="A156" s="15" t="str">
        <f>"(all) "&amp;TEXT(A154,"mmmm'yy")</f>
        <v>(all) August'09</v>
      </c>
      <c r="B156" s="7"/>
      <c r="C156" s="5">
        <v>69</v>
      </c>
      <c r="D156" s="5">
        <v>27</v>
      </c>
      <c r="E156" s="5">
        <v>494</v>
      </c>
      <c r="F156" s="5">
        <v>604</v>
      </c>
      <c r="G156" s="5">
        <v>15</v>
      </c>
      <c r="H156" s="5">
        <v>364</v>
      </c>
      <c r="I156" s="5">
        <v>81</v>
      </c>
      <c r="J156" s="5">
        <v>699</v>
      </c>
      <c r="K156" s="5">
        <v>162</v>
      </c>
      <c r="L156" s="5">
        <v>519</v>
      </c>
      <c r="M156" s="5">
        <v>39</v>
      </c>
      <c r="N156" s="5">
        <v>206</v>
      </c>
      <c r="O156" s="5">
        <v>119</v>
      </c>
      <c r="P156" s="5">
        <v>86</v>
      </c>
      <c r="Q156" s="5">
        <v>232</v>
      </c>
      <c r="R156" s="5">
        <v>37</v>
      </c>
      <c r="S156" s="5">
        <v>5</v>
      </c>
      <c r="T156" s="5">
        <v>130</v>
      </c>
      <c r="U156" s="5">
        <v>133</v>
      </c>
      <c r="V156" s="5">
        <v>234</v>
      </c>
      <c r="W156" s="5">
        <f t="shared" si="81"/>
        <v>4255</v>
      </c>
    </row>
    <row r="157" spans="2:24" ht="12.75">
      <c r="B157" t="s">
        <v>18</v>
      </c>
      <c r="C157" t="s">
        <v>21</v>
      </c>
      <c r="D157" t="s">
        <v>29</v>
      </c>
      <c r="E157" t="s">
        <v>0</v>
      </c>
      <c r="F157" t="s">
        <v>22</v>
      </c>
      <c r="G157" t="s">
        <v>39</v>
      </c>
      <c r="H157" t="s">
        <v>33</v>
      </c>
      <c r="I157" t="s">
        <v>1</v>
      </c>
      <c r="J157" t="s">
        <v>26</v>
      </c>
      <c r="K157" t="s">
        <v>23</v>
      </c>
      <c r="L157" t="s">
        <v>14</v>
      </c>
      <c r="M157" t="s">
        <v>19</v>
      </c>
      <c r="N157" t="s">
        <v>16</v>
      </c>
      <c r="O157" t="s">
        <v>31</v>
      </c>
      <c r="P157" t="s">
        <v>27</v>
      </c>
      <c r="Q157" t="s">
        <v>42</v>
      </c>
      <c r="R157" t="s">
        <v>40</v>
      </c>
      <c r="S157" t="s">
        <v>41</v>
      </c>
      <c r="T157" t="s">
        <v>20</v>
      </c>
      <c r="U157" t="s">
        <v>25</v>
      </c>
      <c r="V157" t="s">
        <v>4</v>
      </c>
      <c r="W157" t="s">
        <v>35</v>
      </c>
      <c r="X157" t="s">
        <v>43</v>
      </c>
    </row>
    <row r="158" spans="2:24" ht="12.75">
      <c r="B158" t="str">
        <f aca="true" t="shared" si="84" ref="B158:X158">LEFT(B157,SEARCH(" ",B157)-1)</f>
        <v>Other</v>
      </c>
      <c r="C158" t="str">
        <f t="shared" si="84"/>
        <v>Alain</v>
      </c>
      <c r="D158" t="str">
        <f t="shared" si="84"/>
        <v>Aly</v>
      </c>
      <c r="E158" t="str">
        <f t="shared" si="84"/>
        <v>Baher</v>
      </c>
      <c r="F158" t="str">
        <f t="shared" si="84"/>
        <v>Bobby</v>
      </c>
      <c r="G158" t="str">
        <f t="shared" si="84"/>
        <v>Christian</v>
      </c>
      <c r="H158" t="str">
        <f t="shared" si="84"/>
        <v>Elen</v>
      </c>
      <c r="I158" t="str">
        <f t="shared" si="84"/>
        <v>Eugène</v>
      </c>
      <c r="J158" t="str">
        <f t="shared" si="84"/>
        <v>Grigor</v>
      </c>
      <c r="K158" t="str">
        <f t="shared" si="84"/>
        <v>Grigori</v>
      </c>
      <c r="L158" t="str">
        <f t="shared" si="84"/>
        <v>Hasmik</v>
      </c>
      <c r="M158" t="str">
        <f t="shared" si="84"/>
        <v>Kerim</v>
      </c>
      <c r="N158" t="str">
        <f t="shared" si="84"/>
        <v>Khalil</v>
      </c>
      <c r="O158" t="str">
        <f t="shared" si="84"/>
        <v>Liana</v>
      </c>
      <c r="P158" t="str">
        <f t="shared" si="84"/>
        <v>Mohamed</v>
      </c>
      <c r="Q158" t="str">
        <f t="shared" si="84"/>
        <v>Nadia</v>
      </c>
      <c r="R158" t="str">
        <f t="shared" si="84"/>
        <v>Narine</v>
      </c>
      <c r="S158" t="str">
        <f t="shared" si="84"/>
        <v>Nicolas</v>
      </c>
      <c r="T158" t="str">
        <f t="shared" si="84"/>
        <v>Olivier</v>
      </c>
      <c r="U158" t="str">
        <f t="shared" si="84"/>
        <v>Sonia</v>
      </c>
      <c r="V158" t="str">
        <f t="shared" si="84"/>
        <v>Sujatha</v>
      </c>
      <c r="W158" t="str">
        <f t="shared" si="84"/>
        <v>Thierry</v>
      </c>
      <c r="X158" t="str">
        <f t="shared" si="84"/>
        <v>Vazgen</v>
      </c>
    </row>
    <row r="159" spans="2:25" ht="12.75">
      <c r="B159" t="str">
        <f>LEFT(B158,3)</f>
        <v>Oth</v>
      </c>
      <c r="C159" t="str">
        <f aca="true" t="shared" si="85" ref="C159:X159">LEFT(C158,2)&amp;MID(C157,SEARCH(" ",C157)+1,1)</f>
        <v>AlS</v>
      </c>
      <c r="D159" t="str">
        <f t="shared" si="85"/>
        <v>AlT</v>
      </c>
      <c r="E159" t="str">
        <f t="shared" si="85"/>
        <v>BaR</v>
      </c>
      <c r="F159" t="str">
        <f t="shared" si="85"/>
        <v>BoB</v>
      </c>
      <c r="G159" t="str">
        <f t="shared" si="85"/>
        <v>ChL</v>
      </c>
      <c r="H159" t="str">
        <f t="shared" si="85"/>
        <v>ElV</v>
      </c>
      <c r="I159" t="str">
        <f t="shared" si="85"/>
        <v>EuE</v>
      </c>
      <c r="J159" t="str">
        <f t="shared" si="85"/>
        <v>GrT</v>
      </c>
      <c r="K159" t="str">
        <f t="shared" si="85"/>
        <v>GrB</v>
      </c>
      <c r="L159" t="str">
        <f t="shared" si="85"/>
        <v>HaS</v>
      </c>
      <c r="M159" t="str">
        <f t="shared" si="85"/>
        <v>KeT</v>
      </c>
      <c r="N159" t="str">
        <f t="shared" si="85"/>
        <v>KhR</v>
      </c>
      <c r="O159" t="str">
        <f t="shared" si="85"/>
        <v>LiB</v>
      </c>
      <c r="P159" t="str">
        <f t="shared" si="85"/>
        <v>MoA</v>
      </c>
      <c r="Q159" t="str">
        <f t="shared" si="85"/>
        <v>NaS</v>
      </c>
      <c r="R159" t="str">
        <f t="shared" si="85"/>
        <v>NaS</v>
      </c>
      <c r="S159" t="str">
        <f t="shared" si="85"/>
        <v>NiJ</v>
      </c>
      <c r="T159" t="str">
        <f t="shared" si="85"/>
        <v>OlW</v>
      </c>
      <c r="U159" t="str">
        <f t="shared" si="85"/>
        <v>SoG</v>
      </c>
      <c r="V159" t="str">
        <f t="shared" si="85"/>
        <v>SuN</v>
      </c>
      <c r="W159" t="str">
        <f t="shared" si="85"/>
        <v>ThD</v>
      </c>
      <c r="X159" t="str">
        <f t="shared" si="85"/>
        <v>VaA</v>
      </c>
      <c r="Y159" t="s">
        <v>5</v>
      </c>
    </row>
    <row r="160" spans="1:26" ht="12.75">
      <c r="A160" s="11">
        <v>39569</v>
      </c>
      <c r="B160" s="9">
        <f>W139-SUM(C160:X160)</f>
        <v>125</v>
      </c>
      <c r="C160">
        <f aca="true" ca="1" t="shared" si="86" ref="C160:X160">IF(AND(ISNUMBER(MATCH($A160,$A$139:$A$154,0)),ISNUMBER(MATCH(C$157,$B$136:$V$136,0))),OFFSET($A$138,MATCH($A160,$A$139:$A$154,0),MATCH(C$157,$B$136:$V$136,0)),"")</f>
      </c>
      <c r="D160">
        <f ca="1" t="shared" si="86"/>
      </c>
      <c r="E160">
        <f ca="1" t="shared" si="86"/>
        <v>299</v>
      </c>
      <c r="F160">
        <f ca="1" t="shared" si="86"/>
      </c>
      <c r="G160">
        <f ca="1" t="shared" si="86"/>
      </c>
      <c r="H160">
        <f ca="1" t="shared" si="86"/>
      </c>
      <c r="I160">
        <f ca="1" t="shared" si="86"/>
        <v>187</v>
      </c>
      <c r="J160">
        <f ca="1" t="shared" si="86"/>
      </c>
      <c r="K160">
        <f ca="1" t="shared" si="86"/>
      </c>
      <c r="L160">
        <f ca="1" t="shared" si="86"/>
      </c>
      <c r="M160">
        <f ca="1" t="shared" si="86"/>
      </c>
      <c r="N160">
        <f ca="1" t="shared" si="86"/>
      </c>
      <c r="O160">
        <f ca="1" t="shared" si="86"/>
      </c>
      <c r="P160">
        <f ca="1" t="shared" si="86"/>
      </c>
      <c r="Q160">
        <f ca="1" t="shared" si="86"/>
      </c>
      <c r="R160">
        <f ca="1" t="shared" si="86"/>
      </c>
      <c r="S160">
        <f ca="1" t="shared" si="86"/>
      </c>
      <c r="T160">
        <f ca="1" t="shared" si="86"/>
      </c>
      <c r="U160">
        <f ca="1" t="shared" si="86"/>
      </c>
      <c r="V160">
        <f ca="1" t="shared" si="86"/>
        <v>554</v>
      </c>
      <c r="W160">
        <f ca="1" t="shared" si="86"/>
      </c>
      <c r="X160">
        <f ca="1" t="shared" si="86"/>
      </c>
      <c r="Y160">
        <f>SUM(B160:X160)</f>
        <v>1165</v>
      </c>
      <c r="Z160" t="str">
        <f>IF(Y160=W139,"ok","ERROR")</f>
        <v>ok</v>
      </c>
    </row>
    <row r="161" spans="1:26" ht="12.75">
      <c r="A161" s="11">
        <v>39600</v>
      </c>
      <c r="B161" s="9">
        <f aca="true" t="shared" si="87" ref="B161:B175">W140-SUM(C161:X161)</f>
        <v>79</v>
      </c>
      <c r="C161">
        <f aca="true" ca="1" t="shared" si="88" ref="C161:L175">IF(AND(ISNUMBER(MATCH($A161,$A$139:$A$154,0)),ISNUMBER(MATCH(C$157,$B$136:$V$136,0))),OFFSET($A$138,MATCH($A161,$A$139:$A$154,0),MATCH(C$157,$B$136:$V$136,0)),"")</f>
      </c>
      <c r="D161">
        <f ca="1" t="shared" si="88"/>
      </c>
      <c r="E161">
        <f ca="1" t="shared" si="88"/>
        <v>175</v>
      </c>
      <c r="F161">
        <f ca="1" t="shared" si="88"/>
      </c>
      <c r="G161">
        <f ca="1" t="shared" si="88"/>
      </c>
      <c r="H161">
        <f ca="1" t="shared" si="88"/>
      </c>
      <c r="I161">
        <f ca="1" t="shared" si="88"/>
        <v>334</v>
      </c>
      <c r="J161">
        <f ca="1" t="shared" si="88"/>
      </c>
      <c r="K161">
        <f ca="1" t="shared" si="88"/>
      </c>
      <c r="L161">
        <f ca="1" t="shared" si="88"/>
      </c>
      <c r="M161">
        <f aca="true" ca="1" t="shared" si="89" ref="M161:W175">IF(AND(ISNUMBER(MATCH($A161,$A$139:$A$154,0)),ISNUMBER(MATCH(M$157,$B$136:$V$136,0))),OFFSET($A$138,MATCH($A161,$A$139:$A$154,0),MATCH(M$157,$B$136:$V$136,0)),"")</f>
      </c>
      <c r="N161">
        <f ca="1" t="shared" si="89"/>
      </c>
      <c r="O161">
        <f ca="1" t="shared" si="89"/>
      </c>
      <c r="P161">
        <f ca="1" t="shared" si="89"/>
      </c>
      <c r="Q161">
        <f ca="1" t="shared" si="89"/>
      </c>
      <c r="R161">
        <f ca="1" t="shared" si="89"/>
      </c>
      <c r="S161">
        <f ca="1" t="shared" si="89"/>
      </c>
      <c r="T161">
        <f ca="1" t="shared" si="89"/>
      </c>
      <c r="U161">
        <f ca="1" t="shared" si="89"/>
      </c>
      <c r="V161">
        <f ca="1" t="shared" si="89"/>
        <v>414</v>
      </c>
      <c r="W161">
        <f ca="1" t="shared" si="89"/>
      </c>
      <c r="X161">
        <f aca="true" ca="1" t="shared" si="90" ref="X161:X175">IF(AND(ISNUMBER(MATCH($A161,$A$139:$A$154,0)),ISNUMBER(MATCH(X$157,$B$136:$V$136,0))),OFFSET($A$138,MATCH($A161,$A$139:$A$154,0),MATCH(X$157,$B$136:$V$136,0)),"")</f>
      </c>
      <c r="Y161">
        <f aca="true" t="shared" si="91" ref="Y161:Y178">SUM(B161:X161)</f>
        <v>1002</v>
      </c>
      <c r="Z161" t="str">
        <f aca="true" t="shared" si="92" ref="Z161:Z175">IF(Y161=W140,"ok","ERROR")</f>
        <v>ok</v>
      </c>
    </row>
    <row r="162" spans="1:26" ht="12.75">
      <c r="A162" s="11">
        <v>39630</v>
      </c>
      <c r="B162" s="9">
        <f t="shared" si="87"/>
        <v>0</v>
      </c>
      <c r="C162">
        <f ca="1" t="shared" si="88"/>
      </c>
      <c r="D162">
        <f ca="1" t="shared" si="88"/>
      </c>
      <c r="E162">
        <f ca="1" t="shared" si="88"/>
        <v>498</v>
      </c>
      <c r="F162">
        <f ca="1" t="shared" si="88"/>
      </c>
      <c r="G162">
        <f ca="1" t="shared" si="88"/>
      </c>
      <c r="H162">
        <f ca="1" t="shared" si="88"/>
      </c>
      <c r="I162">
        <f ca="1" t="shared" si="88"/>
        <v>520</v>
      </c>
      <c r="J162">
        <f ca="1" t="shared" si="88"/>
      </c>
      <c r="K162">
        <f ca="1" t="shared" si="88"/>
      </c>
      <c r="L162">
        <f ca="1" t="shared" si="88"/>
      </c>
      <c r="M162">
        <f ca="1" t="shared" si="89"/>
      </c>
      <c r="N162">
        <f ca="1" t="shared" si="89"/>
      </c>
      <c r="O162">
        <f ca="1" t="shared" si="89"/>
      </c>
      <c r="P162">
        <f ca="1" t="shared" si="89"/>
      </c>
      <c r="Q162">
        <f ca="1" t="shared" si="89"/>
      </c>
      <c r="R162">
        <f ca="1" t="shared" si="89"/>
      </c>
      <c r="S162">
        <f ca="1" t="shared" si="89"/>
      </c>
      <c r="T162">
        <f ca="1" t="shared" si="89"/>
      </c>
      <c r="U162">
        <f ca="1" t="shared" si="89"/>
      </c>
      <c r="V162">
        <f ca="1" t="shared" si="89"/>
        <v>611</v>
      </c>
      <c r="W162">
        <f ca="1" t="shared" si="89"/>
      </c>
      <c r="X162">
        <f ca="1" t="shared" si="90"/>
      </c>
      <c r="Y162">
        <f t="shared" si="91"/>
        <v>1629</v>
      </c>
      <c r="Z162" t="str">
        <f t="shared" si="92"/>
        <v>ok</v>
      </c>
    </row>
    <row r="163" spans="1:26" ht="12.75">
      <c r="A163" s="11">
        <v>39661</v>
      </c>
      <c r="B163" s="9">
        <f t="shared" si="87"/>
        <v>163</v>
      </c>
      <c r="C163">
        <f ca="1" t="shared" si="88"/>
      </c>
      <c r="D163">
        <f ca="1" t="shared" si="88"/>
      </c>
      <c r="E163">
        <f ca="1" t="shared" si="88"/>
        <v>257</v>
      </c>
      <c r="F163">
        <f ca="1" t="shared" si="88"/>
      </c>
      <c r="G163">
        <f ca="1" t="shared" si="88"/>
      </c>
      <c r="H163">
        <f ca="1" t="shared" si="88"/>
      </c>
      <c r="I163">
        <f ca="1" t="shared" si="88"/>
        <v>487</v>
      </c>
      <c r="J163">
        <f ca="1" t="shared" si="88"/>
      </c>
      <c r="K163">
        <f ca="1" t="shared" si="88"/>
      </c>
      <c r="L163">
        <f ca="1" t="shared" si="88"/>
      </c>
      <c r="M163">
        <f ca="1" t="shared" si="89"/>
      </c>
      <c r="N163">
        <f ca="1" t="shared" si="89"/>
      </c>
      <c r="O163">
        <f ca="1" t="shared" si="89"/>
      </c>
      <c r="P163">
        <f ca="1" t="shared" si="89"/>
      </c>
      <c r="Q163">
        <f ca="1" t="shared" si="89"/>
      </c>
      <c r="R163">
        <f ca="1" t="shared" si="89"/>
      </c>
      <c r="S163">
        <f ca="1" t="shared" si="89"/>
      </c>
      <c r="T163">
        <f ca="1" t="shared" si="89"/>
      </c>
      <c r="U163">
        <f ca="1" t="shared" si="89"/>
      </c>
      <c r="V163">
        <f ca="1" t="shared" si="89"/>
        <v>707</v>
      </c>
      <c r="W163">
        <f ca="1" t="shared" si="89"/>
      </c>
      <c r="X163">
        <f ca="1" t="shared" si="90"/>
      </c>
      <c r="Y163">
        <f t="shared" si="91"/>
        <v>1614</v>
      </c>
      <c r="Z163" t="str">
        <f t="shared" si="92"/>
        <v>ok</v>
      </c>
    </row>
    <row r="164" spans="1:26" ht="12.75">
      <c r="A164" s="11">
        <v>39692</v>
      </c>
      <c r="B164" s="9">
        <f t="shared" si="87"/>
        <v>693</v>
      </c>
      <c r="C164">
        <f ca="1" t="shared" si="88"/>
      </c>
      <c r="D164">
        <f ca="1" t="shared" si="88"/>
      </c>
      <c r="E164">
        <f ca="1" t="shared" si="88"/>
        <v>242</v>
      </c>
      <c r="F164">
        <f ca="1" t="shared" si="88"/>
      </c>
      <c r="G164">
        <f ca="1" t="shared" si="88"/>
      </c>
      <c r="H164">
        <f ca="1" t="shared" si="88"/>
      </c>
      <c r="I164">
        <f ca="1" t="shared" si="88"/>
        <v>5</v>
      </c>
      <c r="J164">
        <f ca="1" t="shared" si="88"/>
      </c>
      <c r="K164">
        <f ca="1" t="shared" si="88"/>
      </c>
      <c r="L164">
        <f ca="1" t="shared" si="88"/>
      </c>
      <c r="M164">
        <f ca="1" t="shared" si="89"/>
      </c>
      <c r="N164">
        <f ca="1" t="shared" si="89"/>
      </c>
      <c r="O164">
        <f ca="1" t="shared" si="89"/>
      </c>
      <c r="P164">
        <f ca="1" t="shared" si="89"/>
      </c>
      <c r="Q164">
        <f ca="1" t="shared" si="89"/>
      </c>
      <c r="R164">
        <f ca="1" t="shared" si="89"/>
      </c>
      <c r="S164">
        <f ca="1" t="shared" si="89"/>
      </c>
      <c r="T164">
        <f ca="1" t="shared" si="89"/>
      </c>
      <c r="U164">
        <f ca="1" t="shared" si="89"/>
      </c>
      <c r="V164">
        <f ca="1" t="shared" si="89"/>
        <v>470</v>
      </c>
      <c r="W164">
        <f ca="1" t="shared" si="89"/>
      </c>
      <c r="X164">
        <f ca="1" t="shared" si="90"/>
      </c>
      <c r="Y164">
        <f t="shared" si="91"/>
        <v>1410</v>
      </c>
      <c r="Z164" t="str">
        <f t="shared" si="92"/>
        <v>ok</v>
      </c>
    </row>
    <row r="165" spans="1:26" ht="12.75">
      <c r="A165" s="11">
        <v>39722</v>
      </c>
      <c r="B165" s="9">
        <f t="shared" si="87"/>
        <v>830</v>
      </c>
      <c r="C165">
        <f ca="1" t="shared" si="88"/>
      </c>
      <c r="D165">
        <f ca="1" t="shared" si="88"/>
      </c>
      <c r="E165">
        <f ca="1" t="shared" si="88"/>
        <v>439</v>
      </c>
      <c r="F165">
        <f ca="1" t="shared" si="88"/>
      </c>
      <c r="G165">
        <f ca="1" t="shared" si="88"/>
      </c>
      <c r="H165">
        <f ca="1" t="shared" si="88"/>
      </c>
      <c r="I165">
        <f ca="1" t="shared" si="88"/>
        <v>60</v>
      </c>
      <c r="J165">
        <f ca="1" t="shared" si="88"/>
      </c>
      <c r="K165">
        <f ca="1" t="shared" si="88"/>
      </c>
      <c r="L165">
        <f ca="1" t="shared" si="88"/>
      </c>
      <c r="M165">
        <f ca="1" t="shared" si="89"/>
      </c>
      <c r="N165">
        <f ca="1" t="shared" si="89"/>
      </c>
      <c r="O165">
        <f ca="1" t="shared" si="89"/>
      </c>
      <c r="P165">
        <f ca="1" t="shared" si="89"/>
      </c>
      <c r="Q165">
        <f ca="1" t="shared" si="89"/>
      </c>
      <c r="R165">
        <f ca="1" t="shared" si="89"/>
      </c>
      <c r="S165">
        <f ca="1" t="shared" si="89"/>
      </c>
      <c r="T165">
        <f ca="1" t="shared" si="89"/>
      </c>
      <c r="U165">
        <f ca="1" t="shared" si="89"/>
      </c>
      <c r="V165">
        <f ca="1" t="shared" si="89"/>
        <v>722</v>
      </c>
      <c r="W165">
        <f ca="1" t="shared" si="89"/>
      </c>
      <c r="X165">
        <f ca="1" t="shared" si="90"/>
      </c>
      <c r="Y165">
        <f t="shared" si="91"/>
        <v>2051</v>
      </c>
      <c r="Z165" t="str">
        <f t="shared" si="92"/>
        <v>ok</v>
      </c>
    </row>
    <row r="166" spans="1:26" ht="12.75">
      <c r="A166" s="12">
        <v>39753</v>
      </c>
      <c r="B166" s="9">
        <f t="shared" si="87"/>
        <v>553</v>
      </c>
      <c r="C166">
        <f ca="1" t="shared" si="88"/>
      </c>
      <c r="D166">
        <f ca="1" t="shared" si="88"/>
      </c>
      <c r="E166">
        <f ca="1" t="shared" si="88"/>
        <v>190</v>
      </c>
      <c r="F166">
        <f ca="1" t="shared" si="88"/>
      </c>
      <c r="G166">
        <f ca="1" t="shared" si="88"/>
      </c>
      <c r="H166">
        <f ca="1" t="shared" si="88"/>
      </c>
      <c r="I166">
        <f ca="1" t="shared" si="88"/>
        <v>93</v>
      </c>
      <c r="J166">
        <f ca="1" t="shared" si="88"/>
      </c>
      <c r="K166">
        <f ca="1" t="shared" si="88"/>
      </c>
      <c r="L166">
        <f ca="1" t="shared" si="88"/>
        <v>53</v>
      </c>
      <c r="M166">
        <f ca="1" t="shared" si="89"/>
        <v>110</v>
      </c>
      <c r="N166">
        <f ca="1" t="shared" si="89"/>
        <v>99</v>
      </c>
      <c r="O166">
        <f ca="1" t="shared" si="89"/>
      </c>
      <c r="P166">
        <f ca="1" t="shared" si="89"/>
      </c>
      <c r="Q166">
        <f ca="1" t="shared" si="89"/>
      </c>
      <c r="R166">
        <f ca="1" t="shared" si="89"/>
      </c>
      <c r="S166">
        <f ca="1" t="shared" si="89"/>
      </c>
      <c r="T166">
        <f ca="1" t="shared" si="89"/>
      </c>
      <c r="U166">
        <f ca="1" t="shared" si="89"/>
      </c>
      <c r="V166">
        <f ca="1" t="shared" si="89"/>
        <v>397</v>
      </c>
      <c r="W166">
        <f ca="1" t="shared" si="89"/>
      </c>
      <c r="X166">
        <f ca="1" t="shared" si="90"/>
      </c>
      <c r="Y166">
        <f t="shared" si="91"/>
        <v>1495</v>
      </c>
      <c r="Z166" t="str">
        <f t="shared" si="92"/>
        <v>ok</v>
      </c>
    </row>
    <row r="167" spans="1:26" ht="12.75">
      <c r="A167" s="11">
        <v>39783</v>
      </c>
      <c r="B167" s="9">
        <f t="shared" si="87"/>
        <v>527</v>
      </c>
      <c r="C167">
        <f ca="1" t="shared" si="88"/>
      </c>
      <c r="D167">
        <f ca="1" t="shared" si="88"/>
      </c>
      <c r="E167">
        <f ca="1" t="shared" si="88"/>
        <v>241</v>
      </c>
      <c r="F167">
        <f ca="1" t="shared" si="88"/>
      </c>
      <c r="G167">
        <f ca="1" t="shared" si="88"/>
      </c>
      <c r="H167">
        <f ca="1" t="shared" si="88"/>
      </c>
      <c r="I167">
        <f ca="1" t="shared" si="88"/>
        <v>39</v>
      </c>
      <c r="J167">
        <f ca="1" t="shared" si="88"/>
      </c>
      <c r="K167">
        <f ca="1" t="shared" si="88"/>
      </c>
      <c r="L167">
        <f ca="1" t="shared" si="88"/>
        <v>99</v>
      </c>
      <c r="M167">
        <f ca="1" t="shared" si="89"/>
        <v>11</v>
      </c>
      <c r="N167">
        <f ca="1" t="shared" si="89"/>
        <v>173</v>
      </c>
      <c r="O167">
        <f ca="1" t="shared" si="89"/>
      </c>
      <c r="P167">
        <f ca="1" t="shared" si="89"/>
      </c>
      <c r="Q167">
        <f ca="1" t="shared" si="89"/>
      </c>
      <c r="R167">
        <f ca="1" t="shared" si="89"/>
      </c>
      <c r="S167">
        <f ca="1" t="shared" si="89"/>
      </c>
      <c r="T167">
        <f ca="1" t="shared" si="89"/>
      </c>
      <c r="U167">
        <f ca="1" t="shared" si="89"/>
      </c>
      <c r="V167">
        <f ca="1" t="shared" si="89"/>
        <v>590</v>
      </c>
      <c r="W167">
        <f ca="1" t="shared" si="89"/>
      </c>
      <c r="X167">
        <f ca="1" t="shared" si="90"/>
      </c>
      <c r="Y167">
        <f t="shared" si="91"/>
        <v>1680</v>
      </c>
      <c r="Z167" t="str">
        <f t="shared" si="92"/>
        <v>ok</v>
      </c>
    </row>
    <row r="168" spans="1:26" ht="12.75">
      <c r="A168" s="11">
        <v>39814</v>
      </c>
      <c r="B168" s="9">
        <f t="shared" si="87"/>
        <v>436</v>
      </c>
      <c r="C168">
        <f ca="1" t="shared" si="88"/>
        <v>55</v>
      </c>
      <c r="D168">
        <f ca="1" t="shared" si="88"/>
      </c>
      <c r="E168">
        <f ca="1" t="shared" si="88"/>
        <v>111</v>
      </c>
      <c r="F168">
        <f ca="1" t="shared" si="88"/>
        <v>135</v>
      </c>
      <c r="G168">
        <f ca="1" t="shared" si="88"/>
      </c>
      <c r="H168">
        <f ca="1" t="shared" si="88"/>
      </c>
      <c r="I168">
        <f ca="1" t="shared" si="88"/>
        <v>22</v>
      </c>
      <c r="J168">
        <f ca="1" t="shared" si="88"/>
      </c>
      <c r="K168">
        <f ca="1" t="shared" si="88"/>
        <v>567</v>
      </c>
      <c r="L168">
        <f ca="1" t="shared" si="88"/>
        <v>216</v>
      </c>
      <c r="M168">
        <f ca="1" t="shared" si="89"/>
        <v>56</v>
      </c>
      <c r="N168">
        <f ca="1" t="shared" si="89"/>
        <v>179</v>
      </c>
      <c r="O168">
        <f ca="1" t="shared" si="89"/>
      </c>
      <c r="P168">
        <f ca="1" t="shared" si="89"/>
      </c>
      <c r="Q168">
        <f ca="1" t="shared" si="89"/>
      </c>
      <c r="R168">
        <f ca="1" t="shared" si="89"/>
      </c>
      <c r="S168">
        <f ca="1" t="shared" si="89"/>
      </c>
      <c r="T168">
        <f ca="1" t="shared" si="89"/>
      </c>
      <c r="U168">
        <f ca="1" t="shared" si="89"/>
        <v>46</v>
      </c>
      <c r="V168">
        <f ca="1" t="shared" si="89"/>
        <v>456</v>
      </c>
      <c r="W168">
        <f ca="1" t="shared" si="89"/>
      </c>
      <c r="X168">
        <f ca="1" t="shared" si="90"/>
      </c>
      <c r="Y168">
        <f t="shared" si="91"/>
        <v>2279</v>
      </c>
      <c r="Z168" t="str">
        <f t="shared" si="92"/>
        <v>ok</v>
      </c>
    </row>
    <row r="169" spans="1:26" ht="12.75">
      <c r="A169" s="11">
        <v>39845</v>
      </c>
      <c r="B169" s="9">
        <f t="shared" si="87"/>
        <v>612</v>
      </c>
      <c r="C169">
        <f ca="1" t="shared" si="88"/>
        <v>195</v>
      </c>
      <c r="D169">
        <f ca="1" t="shared" si="88"/>
      </c>
      <c r="E169">
        <f ca="1" t="shared" si="88"/>
        <v>196</v>
      </c>
      <c r="F169">
        <f ca="1" t="shared" si="88"/>
        <v>53</v>
      </c>
      <c r="G169">
        <f ca="1" t="shared" si="88"/>
      </c>
      <c r="H169">
        <f ca="1" t="shared" si="88"/>
      </c>
      <c r="I169">
        <f ca="1" t="shared" si="88"/>
        <v>50</v>
      </c>
      <c r="J169">
        <f ca="1" t="shared" si="88"/>
        <v>122</v>
      </c>
      <c r="K169">
        <f ca="1" t="shared" si="88"/>
        <v>192</v>
      </c>
      <c r="L169">
        <f ca="1" t="shared" si="88"/>
        <v>244</v>
      </c>
      <c r="M169">
        <f ca="1" t="shared" si="89"/>
        <v>6</v>
      </c>
      <c r="N169">
        <f ca="1" t="shared" si="89"/>
        <v>98</v>
      </c>
      <c r="O169">
        <f ca="1" t="shared" si="89"/>
      </c>
      <c r="P169">
        <f ca="1" t="shared" si="89"/>
        <v>164</v>
      </c>
      <c r="Q169">
        <f ca="1" t="shared" si="89"/>
      </c>
      <c r="R169">
        <f ca="1" t="shared" si="89"/>
      </c>
      <c r="S169">
        <f ca="1" t="shared" si="89"/>
      </c>
      <c r="T169">
        <f ca="1" t="shared" si="89"/>
      </c>
      <c r="U169">
        <f ca="1" t="shared" si="89"/>
        <v>90</v>
      </c>
      <c r="V169">
        <f ca="1" t="shared" si="89"/>
        <v>332</v>
      </c>
      <c r="W169">
        <f ca="1" t="shared" si="89"/>
      </c>
      <c r="X169">
        <f ca="1" t="shared" si="90"/>
      </c>
      <c r="Y169">
        <f t="shared" si="91"/>
        <v>2354</v>
      </c>
      <c r="Z169" t="str">
        <f t="shared" si="92"/>
        <v>ok</v>
      </c>
    </row>
    <row r="170" spans="1:26" ht="12.75">
      <c r="A170" s="11">
        <v>39873</v>
      </c>
      <c r="B170" s="9">
        <f t="shared" si="87"/>
        <v>549</v>
      </c>
      <c r="C170">
        <f ca="1" t="shared" si="88"/>
        <v>62</v>
      </c>
      <c r="D170">
        <f ca="1" t="shared" si="88"/>
      </c>
      <c r="E170">
        <f ca="1" t="shared" si="88"/>
        <v>171</v>
      </c>
      <c r="F170">
        <f ca="1" t="shared" si="88"/>
        <v>61</v>
      </c>
      <c r="G170">
        <f ca="1" t="shared" si="88"/>
      </c>
      <c r="H170">
        <f ca="1" t="shared" si="88"/>
        <v>29</v>
      </c>
      <c r="I170">
        <f ca="1" t="shared" si="88"/>
        <v>254</v>
      </c>
      <c r="J170">
        <f ca="1" t="shared" si="88"/>
        <v>104</v>
      </c>
      <c r="K170">
        <f ca="1" t="shared" si="88"/>
        <v>156</v>
      </c>
      <c r="L170">
        <f ca="1" t="shared" si="88"/>
        <v>299</v>
      </c>
      <c r="M170">
        <f ca="1" t="shared" si="89"/>
        <v>16</v>
      </c>
      <c r="N170">
        <f ca="1" t="shared" si="89"/>
        <v>105</v>
      </c>
      <c r="O170">
        <f ca="1" t="shared" si="89"/>
        <v>15</v>
      </c>
      <c r="P170">
        <f ca="1" t="shared" si="89"/>
        <v>114</v>
      </c>
      <c r="Q170">
        <f ca="1" t="shared" si="89"/>
      </c>
      <c r="R170">
        <f ca="1" t="shared" si="89"/>
      </c>
      <c r="S170">
        <f ca="1" t="shared" si="89"/>
      </c>
      <c r="T170">
        <f ca="1" t="shared" si="89"/>
      </c>
      <c r="U170">
        <f ca="1" t="shared" si="89"/>
        <v>66</v>
      </c>
      <c r="V170">
        <f ca="1" t="shared" si="89"/>
        <v>542</v>
      </c>
      <c r="W170">
        <f ca="1" t="shared" si="89"/>
      </c>
      <c r="X170">
        <f ca="1" t="shared" si="90"/>
      </c>
      <c r="Y170">
        <f t="shared" si="91"/>
        <v>2543</v>
      </c>
      <c r="Z170" t="str">
        <f t="shared" si="92"/>
        <v>ok</v>
      </c>
    </row>
    <row r="171" spans="1:26" ht="12.75">
      <c r="A171" s="11">
        <v>39904</v>
      </c>
      <c r="B171" s="9">
        <f t="shared" si="87"/>
        <v>311</v>
      </c>
      <c r="C171">
        <f ca="1" t="shared" si="88"/>
        <v>101</v>
      </c>
      <c r="D171">
        <f ca="1" t="shared" si="88"/>
      </c>
      <c r="E171">
        <f ca="1" t="shared" si="88"/>
        <v>123</v>
      </c>
      <c r="F171">
        <f ca="1" t="shared" si="88"/>
        <v>45</v>
      </c>
      <c r="G171">
        <f ca="1" t="shared" si="88"/>
      </c>
      <c r="H171">
        <f ca="1" t="shared" si="88"/>
        <v>224</v>
      </c>
      <c r="I171">
        <f ca="1" t="shared" si="88"/>
        <v>152</v>
      </c>
      <c r="J171">
        <f ca="1" t="shared" si="88"/>
        <v>133</v>
      </c>
      <c r="K171">
        <f ca="1" t="shared" si="88"/>
        <v>324</v>
      </c>
      <c r="L171">
        <f ca="1" t="shared" si="88"/>
        <v>315</v>
      </c>
      <c r="M171">
        <f ca="1" t="shared" si="89"/>
        <v>7</v>
      </c>
      <c r="N171">
        <f ca="1" t="shared" si="89"/>
        <v>163</v>
      </c>
      <c r="O171">
        <f ca="1" t="shared" si="89"/>
        <v>64</v>
      </c>
      <c r="P171">
        <f ca="1" t="shared" si="89"/>
        <v>38</v>
      </c>
      <c r="Q171">
        <f ca="1" t="shared" si="89"/>
      </c>
      <c r="R171">
        <f ca="1" t="shared" si="89"/>
      </c>
      <c r="S171">
        <f ca="1" t="shared" si="89"/>
      </c>
      <c r="T171">
        <f ca="1" t="shared" si="89"/>
      </c>
      <c r="U171">
        <f ca="1" t="shared" si="89"/>
        <v>67</v>
      </c>
      <c r="V171">
        <f ca="1" t="shared" si="89"/>
        <v>324</v>
      </c>
      <c r="W171">
        <f ca="1" t="shared" si="89"/>
        <v>14</v>
      </c>
      <c r="X171">
        <f ca="1" t="shared" si="90"/>
      </c>
      <c r="Y171">
        <f t="shared" si="91"/>
        <v>2405</v>
      </c>
      <c r="Z171" t="str">
        <f t="shared" si="92"/>
        <v>ok</v>
      </c>
    </row>
    <row r="172" spans="1:26" ht="12.75">
      <c r="A172" s="13">
        <v>39934</v>
      </c>
      <c r="B172" s="9">
        <f t="shared" si="87"/>
        <v>271</v>
      </c>
      <c r="C172">
        <f ca="1" t="shared" si="88"/>
        <v>24</v>
      </c>
      <c r="D172">
        <f ca="1" t="shared" si="88"/>
      </c>
      <c r="E172">
        <f ca="1" t="shared" si="88"/>
        <v>97</v>
      </c>
      <c r="F172">
        <f ca="1" t="shared" si="88"/>
        <v>92</v>
      </c>
      <c r="G172">
        <f ca="1" t="shared" si="88"/>
      </c>
      <c r="H172">
        <f ca="1" t="shared" si="88"/>
        <v>287</v>
      </c>
      <c r="I172">
        <f ca="1" t="shared" si="88"/>
        <v>129</v>
      </c>
      <c r="J172">
        <f ca="1" t="shared" si="88"/>
        <v>187</v>
      </c>
      <c r="K172">
        <f ca="1" t="shared" si="88"/>
        <v>377</v>
      </c>
      <c r="L172">
        <f ca="1" t="shared" si="88"/>
        <v>313</v>
      </c>
      <c r="M172">
        <f ca="1" t="shared" si="89"/>
        <v>12</v>
      </c>
      <c r="N172">
        <f ca="1" t="shared" si="89"/>
        <v>133</v>
      </c>
      <c r="O172">
        <f ca="1" t="shared" si="89"/>
        <v>45</v>
      </c>
      <c r="P172">
        <f ca="1" t="shared" si="89"/>
        <v>13</v>
      </c>
      <c r="Q172">
        <f ca="1" t="shared" si="89"/>
      </c>
      <c r="R172">
        <f ca="1" t="shared" si="89"/>
      </c>
      <c r="S172">
        <f ca="1" t="shared" si="89"/>
      </c>
      <c r="T172">
        <f ca="1" t="shared" si="89"/>
      </c>
      <c r="U172">
        <f ca="1" t="shared" si="89"/>
        <v>50</v>
      </c>
      <c r="V172">
        <f ca="1" t="shared" si="89"/>
        <v>348</v>
      </c>
      <c r="W172">
        <f ca="1" t="shared" si="89"/>
        <v>1</v>
      </c>
      <c r="X172">
        <f ca="1" t="shared" si="90"/>
      </c>
      <c r="Y172">
        <f t="shared" si="91"/>
        <v>2379</v>
      </c>
      <c r="Z172" t="str">
        <f t="shared" si="92"/>
        <v>ok</v>
      </c>
    </row>
    <row r="173" spans="1:26" ht="12.75">
      <c r="A173" s="13">
        <v>39965</v>
      </c>
      <c r="B173" s="9">
        <f t="shared" si="87"/>
        <v>130</v>
      </c>
      <c r="C173">
        <f ca="1" t="shared" si="88"/>
        <v>42</v>
      </c>
      <c r="D173">
        <f ca="1" t="shared" si="88"/>
      </c>
      <c r="E173">
        <f ca="1" t="shared" si="88"/>
        <v>1</v>
      </c>
      <c r="F173">
        <f ca="1" t="shared" si="88"/>
        <v>44</v>
      </c>
      <c r="G173">
        <f ca="1" t="shared" si="88"/>
      </c>
      <c r="H173">
        <f ca="1" t="shared" si="88"/>
        <v>271</v>
      </c>
      <c r="I173">
        <f ca="1" t="shared" si="88"/>
        <v>206</v>
      </c>
      <c r="J173">
        <f ca="1" t="shared" si="88"/>
        <v>252</v>
      </c>
      <c r="K173">
        <f ca="1" t="shared" si="88"/>
        <v>391</v>
      </c>
      <c r="L173">
        <f ca="1" t="shared" si="88"/>
        <v>380</v>
      </c>
      <c r="M173">
        <f ca="1" t="shared" si="89"/>
        <v>19</v>
      </c>
      <c r="N173">
        <f ca="1" t="shared" si="89"/>
        <v>209</v>
      </c>
      <c r="O173">
        <f ca="1" t="shared" si="89"/>
        <v>86</v>
      </c>
      <c r="P173">
        <f ca="1" t="shared" si="89"/>
        <v>92</v>
      </c>
      <c r="Q173">
        <f ca="1" t="shared" si="89"/>
      </c>
      <c r="R173">
        <f ca="1" t="shared" si="89"/>
      </c>
      <c r="S173">
        <f ca="1" t="shared" si="89"/>
      </c>
      <c r="T173">
        <f ca="1" t="shared" si="89"/>
      </c>
      <c r="U173">
        <f ca="1" t="shared" si="89"/>
        <v>71</v>
      </c>
      <c r="V173">
        <f ca="1" t="shared" si="89"/>
        <v>340</v>
      </c>
      <c r="W173">
        <f ca="1" t="shared" si="89"/>
        <v>102</v>
      </c>
      <c r="X173">
        <f ca="1" t="shared" si="90"/>
      </c>
      <c r="Y173">
        <f t="shared" si="91"/>
        <v>2636</v>
      </c>
      <c r="Z173" t="str">
        <f t="shared" si="92"/>
        <v>ok</v>
      </c>
    </row>
    <row r="174" spans="1:26" ht="12.75">
      <c r="A174" s="13">
        <v>39995</v>
      </c>
      <c r="B174" s="9">
        <f t="shared" si="87"/>
        <v>105</v>
      </c>
      <c r="C174">
        <f ca="1" t="shared" si="88"/>
        <v>65</v>
      </c>
      <c r="D174">
        <f ca="1" t="shared" si="88"/>
      </c>
      <c r="E174">
        <f ca="1" t="shared" si="88"/>
        <v>72</v>
      </c>
      <c r="F174">
        <f ca="1" t="shared" si="88"/>
        <v>84</v>
      </c>
      <c r="G174">
        <f ca="1" t="shared" si="88"/>
        <v>21</v>
      </c>
      <c r="H174">
        <f ca="1" t="shared" si="88"/>
        <v>241</v>
      </c>
      <c r="I174">
        <f ca="1" t="shared" si="88"/>
        <v>68</v>
      </c>
      <c r="J174">
        <f ca="1" t="shared" si="88"/>
        <v>377</v>
      </c>
      <c r="K174">
        <f ca="1" t="shared" si="88"/>
        <v>312</v>
      </c>
      <c r="L174">
        <f ca="1" t="shared" si="88"/>
        <v>505</v>
      </c>
      <c r="M174">
        <f ca="1" t="shared" si="89"/>
        <v>19</v>
      </c>
      <c r="N174">
        <f ca="1" t="shared" si="89"/>
        <v>217</v>
      </c>
      <c r="O174">
        <f ca="1" t="shared" si="89"/>
        <v>118</v>
      </c>
      <c r="P174">
        <f ca="1" t="shared" si="89"/>
        <v>79</v>
      </c>
      <c r="Q174">
        <f ca="1" t="shared" si="89"/>
      </c>
      <c r="R174">
        <f ca="1" t="shared" si="89"/>
        <v>16</v>
      </c>
      <c r="S174">
        <f ca="1" t="shared" si="89"/>
      </c>
      <c r="T174">
        <f ca="1" t="shared" si="89"/>
      </c>
      <c r="U174">
        <f ca="1" t="shared" si="89"/>
        <v>73</v>
      </c>
      <c r="V174">
        <f ca="1" t="shared" si="89"/>
        <v>271</v>
      </c>
      <c r="W174">
        <f ca="1" t="shared" si="89"/>
        <v>92</v>
      </c>
      <c r="X174">
        <f ca="1" t="shared" si="90"/>
      </c>
      <c r="Y174">
        <f t="shared" si="91"/>
        <v>2735</v>
      </c>
      <c r="Z174" t="str">
        <f t="shared" si="92"/>
        <v>ok</v>
      </c>
    </row>
    <row r="175" spans="1:26" ht="12.75">
      <c r="A175" s="13">
        <v>40026</v>
      </c>
      <c r="B175" s="9">
        <f t="shared" si="87"/>
        <v>0</v>
      </c>
      <c r="C175">
        <f ca="1" t="shared" si="88"/>
        <v>67</v>
      </c>
      <c r="D175">
        <f ca="1" t="shared" si="88"/>
        <v>25</v>
      </c>
      <c r="E175">
        <f ca="1" t="shared" si="88"/>
        <v>388</v>
      </c>
      <c r="F175">
        <f ca="1" t="shared" si="88"/>
        <v>229</v>
      </c>
      <c r="G175">
        <f ca="1" t="shared" si="88"/>
        <v>8</v>
      </c>
      <c r="H175">
        <f ca="1" t="shared" si="88"/>
        <v>230</v>
      </c>
      <c r="I175">
        <f ca="1" t="shared" si="88"/>
        <v>62</v>
      </c>
      <c r="J175">
        <f ca="1" t="shared" si="88"/>
        <v>451</v>
      </c>
      <c r="K175">
        <f ca="1" t="shared" si="88"/>
        <v>88</v>
      </c>
      <c r="L175">
        <f ca="1" t="shared" si="88"/>
        <v>341</v>
      </c>
      <c r="M175">
        <f ca="1" t="shared" si="89"/>
        <v>24</v>
      </c>
      <c r="N175">
        <f ca="1" t="shared" si="89"/>
        <v>162</v>
      </c>
      <c r="O175">
        <f ca="1" t="shared" si="89"/>
        <v>51</v>
      </c>
      <c r="P175">
        <f ca="1" t="shared" si="89"/>
        <v>68</v>
      </c>
      <c r="Q175">
        <f ca="1" t="shared" si="89"/>
      </c>
      <c r="R175">
        <f ca="1" t="shared" si="89"/>
        <v>51</v>
      </c>
      <c r="S175">
        <f ca="1" t="shared" si="89"/>
        <v>31</v>
      </c>
      <c r="T175">
        <f ca="1" t="shared" si="89"/>
        <v>3</v>
      </c>
      <c r="U175">
        <f ca="1" t="shared" si="89"/>
        <v>63</v>
      </c>
      <c r="V175">
        <f ca="1" t="shared" si="89"/>
        <v>91</v>
      </c>
      <c r="W175">
        <f ca="1" t="shared" si="89"/>
        <v>226</v>
      </c>
      <c r="X175">
        <f ca="1" t="shared" si="90"/>
      </c>
      <c r="Y175">
        <f t="shared" si="91"/>
        <v>2659</v>
      </c>
      <c r="Z175" t="str">
        <f t="shared" si="92"/>
        <v>ok</v>
      </c>
    </row>
    <row r="176" spans="1:25" s="5" customFormat="1" ht="12.75">
      <c r="A176" s="14">
        <v>40057</v>
      </c>
      <c r="C176" s="5">
        <v>55</v>
      </c>
      <c r="E176" s="5">
        <v>125</v>
      </c>
      <c r="F176" s="5">
        <v>229</v>
      </c>
      <c r="H176" s="5">
        <v>222</v>
      </c>
      <c r="I176" s="5">
        <v>207</v>
      </c>
      <c r="J176" s="5">
        <v>352</v>
      </c>
      <c r="K176" s="5">
        <v>105</v>
      </c>
      <c r="L176" s="5">
        <v>397</v>
      </c>
      <c r="M176" s="5">
        <v>2</v>
      </c>
      <c r="N176" s="5">
        <v>89</v>
      </c>
      <c r="O176" s="5">
        <v>109</v>
      </c>
      <c r="P176" s="5">
        <v>71</v>
      </c>
      <c r="Q176" s="5">
        <v>21</v>
      </c>
      <c r="R176" s="5">
        <v>94</v>
      </c>
      <c r="S176" s="5">
        <v>66</v>
      </c>
      <c r="T176" s="5">
        <v>4</v>
      </c>
      <c r="U176" s="5">
        <v>24</v>
      </c>
      <c r="W176" s="5">
        <v>193</v>
      </c>
      <c r="X176" s="5">
        <v>19</v>
      </c>
      <c r="Y176" s="5">
        <f t="shared" si="91"/>
        <v>2384</v>
      </c>
    </row>
    <row r="177" spans="1:25" s="7" customFormat="1" ht="12.75">
      <c r="A177" s="13" t="s">
        <v>45</v>
      </c>
      <c r="C177" s="7">
        <f>MAX(C178-C176,0)+C179*100</f>
        <v>4</v>
      </c>
      <c r="D177" s="7">
        <f aca="true" t="shared" si="93" ref="D177:Y177">MAX(D178-D176,0)+D179*100</f>
        <v>0</v>
      </c>
      <c r="E177" s="7">
        <f t="shared" si="93"/>
        <v>52</v>
      </c>
      <c r="F177" s="7">
        <f t="shared" si="93"/>
        <v>386</v>
      </c>
      <c r="G177" s="7">
        <f t="shared" si="93"/>
        <v>0</v>
      </c>
      <c r="H177" s="7">
        <f t="shared" si="93"/>
        <v>86</v>
      </c>
      <c r="I177" s="7">
        <f t="shared" si="93"/>
        <v>58</v>
      </c>
      <c r="J177" s="7">
        <f t="shared" si="93"/>
        <v>121</v>
      </c>
      <c r="K177" s="7">
        <f t="shared" si="93"/>
        <v>69</v>
      </c>
      <c r="L177" s="7">
        <f t="shared" si="93"/>
        <v>235</v>
      </c>
      <c r="M177" s="7">
        <f t="shared" si="93"/>
        <v>0</v>
      </c>
      <c r="N177" s="7">
        <f t="shared" si="93"/>
        <v>27</v>
      </c>
      <c r="O177" s="7">
        <f t="shared" si="93"/>
        <v>59</v>
      </c>
      <c r="P177" s="7">
        <f t="shared" si="93"/>
        <v>15</v>
      </c>
      <c r="Q177" s="7">
        <f t="shared" si="93"/>
        <v>6</v>
      </c>
      <c r="R177" s="7">
        <f t="shared" si="93"/>
        <v>122</v>
      </c>
      <c r="S177" s="7">
        <f t="shared" si="93"/>
        <v>2</v>
      </c>
      <c r="T177" s="7">
        <f t="shared" si="93"/>
        <v>0</v>
      </c>
      <c r="U177" s="7">
        <f t="shared" si="93"/>
        <v>42</v>
      </c>
      <c r="V177" s="7">
        <f t="shared" si="93"/>
        <v>0</v>
      </c>
      <c r="W177" s="7">
        <f t="shared" si="93"/>
        <v>6</v>
      </c>
      <c r="X177" s="7">
        <f t="shared" si="93"/>
        <v>12</v>
      </c>
      <c r="Y177" s="7">
        <f t="shared" si="93"/>
        <v>1302</v>
      </c>
    </row>
    <row r="178" spans="1:25" s="5" customFormat="1" ht="12.75">
      <c r="A178" s="15" t="str">
        <f>"(all) "&amp;TEXT(A176,"mmmm'yy")</f>
        <v>(all) September'09</v>
      </c>
      <c r="C178" s="5">
        <v>59</v>
      </c>
      <c r="E178" s="5">
        <v>177</v>
      </c>
      <c r="F178" s="5">
        <v>615</v>
      </c>
      <c r="H178" s="5">
        <v>308</v>
      </c>
      <c r="I178" s="5">
        <v>265</v>
      </c>
      <c r="J178" s="5">
        <v>473</v>
      </c>
      <c r="K178" s="5">
        <v>174</v>
      </c>
      <c r="L178" s="5">
        <v>632</v>
      </c>
      <c r="M178" s="5">
        <v>2</v>
      </c>
      <c r="N178" s="5">
        <v>116</v>
      </c>
      <c r="O178" s="5">
        <v>168</v>
      </c>
      <c r="P178" s="5">
        <v>86</v>
      </c>
      <c r="Q178" s="5">
        <v>27</v>
      </c>
      <c r="R178" s="5">
        <v>216</v>
      </c>
      <c r="S178" s="5">
        <v>68</v>
      </c>
      <c r="T178" s="5">
        <v>4</v>
      </c>
      <c r="U178" s="5">
        <v>66</v>
      </c>
      <c r="W178" s="5">
        <v>199</v>
      </c>
      <c r="X178" s="5">
        <v>31</v>
      </c>
      <c r="Y178" s="5">
        <f t="shared" si="91"/>
        <v>3686</v>
      </c>
    </row>
    <row r="179" s="5" customFormat="1" ht="12.75">
      <c r="A179" s="14" t="s">
        <v>44</v>
      </c>
    </row>
    <row r="180" spans="1:24" ht="12.75">
      <c r="A180" s="1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R180" s="5"/>
      <c r="S180" s="5"/>
      <c r="T180" s="5"/>
      <c r="U180" s="5"/>
      <c r="V180" s="5"/>
      <c r="W180" s="5"/>
      <c r="X180" s="5"/>
    </row>
    <row r="181" spans="1:17" ht="12.75">
      <c r="A181" s="1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1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1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1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1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1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1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3" ht="12.75">
      <c r="A188" s="1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ht="12.75">
      <c r="B189" s="7"/>
    </row>
    <row r="190" ht="12.75">
      <c r="B190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38" sqref="F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H30" sqref="H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2009-09-27T17:27:19Z</cp:lastPrinted>
  <dcterms:created xsi:type="dcterms:W3CDTF">2008-09-09T12:37:42Z</dcterms:created>
  <dcterms:modified xsi:type="dcterms:W3CDTF">2009-09-27T17:27:41Z</dcterms:modified>
  <cp:category/>
  <cp:version/>
  <cp:contentType/>
  <cp:contentStatus/>
</cp:coreProperties>
</file>