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938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<sst xmlns="http://schemas.openxmlformats.org/spreadsheetml/2006/main" count="204" uniqueCount="42">
  <si>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</si>
  <si>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</si>
  <si>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</si>
  <si>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</si>
  <si>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</si>
  <si>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</si>
  <si>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</si>
  <si>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</si>
  <si>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</si>
  <si>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</si>
  <si>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</si>
  <si>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</si>
  <si>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</si>
  <si>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</si>
  <si>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</si>
  <si>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</si>
  <si>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</si>
  <si>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</si>
  <si>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</si>
  <si>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</si>
  <si>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</si>
  <si>
    <t>Alain Seblono</t>
  </si>
  <si>
    <t>Bobby Bhardwaj</t>
  </si>
  <si>
    <t>Grigori Baghdasaryan</t>
  </si>
  <si>
    <t>Mohamad Hammoud</t>
  </si>
  <si>
    <t>Sonia Gabriel</t>
  </si>
  <si>
    <t>Grigor Torozyan</t>
  </si>
  <si>
    <t>Mohamed Aboud</t>
  </si>
  <si>
    <t>Samuel Zare</t>
  </si>
  <si>
    <t>Aly Toure</t>
  </si>
  <si>
    <t>Christoph Diouf</t>
  </si>
  <si>
    <t>Liana Baroyan</t>
  </si>
  <si>
    <t>Bianca Jaggi</t>
  </si>
  <si>
    <t>Elen Virabyan</t>
  </si>
  <si>
    <t>Marwen Sahli</t>
  </si>
  <si>
    <t>Thierry Dime</t>
  </si>
  <si>
    <t>z 1</t>
  </si>
  <si>
    <t>z 2</t>
  </si>
  <si>
    <t>z 3</t>
  </si>
  <si>
    <t>Christian Lathion</t>
  </si>
  <si>
    <t>Narine Shalunts</t>
  </si>
  <si>
    <t>Nicolas Jorand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</si>
</sst>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'yy"/>
    <numFmt numFmtId="171" formatCode="[&gt;50]&quot;Oth&quot;\ 0;"/>
    <numFmt numFmtId="172" formatCode="#"/>
    <numFmt numFmtId="173" formatCode="[&gt;50]&quot;Oth&quot;\ #;"/>
    <numFmt numFmtId="174" formatCode="[&gt;=50]&quot;AlS&quot;\ #;General"/>
    <numFmt numFmtId="175" formatCode="[&gt;=50]&quot;Oth&quot;\ 0;"/>
    <numFmt numFmtId="176" formatCode="[&gt;=50]&quot;AlS&quot;\ #;"/>
    <numFmt numFmtId="177" formatCode="[&gt;50]#;"/>
    <numFmt numFmtId="178" formatCode="[&gt;50]&quot;&quot;#;"/>
    <numFmt numFmtId="179" formatCode="&quot;Oth&quot;\ #"/>
    <numFmt numFmtId="180" formatCode="[&gt;50]&quot;&quot;General;"/>
    <numFmt numFmtId="181" formatCode="[&gt;50]General;"/>
    <numFmt numFmtId="182" formatCode="[&gt;50]&quot;Oth&quot;#;"/>
    <numFmt numFmtId="183" formatCode="[&gt;50]&quot;AlS&quot;#;"/>
    <numFmt numFmtId="184" formatCode="[&gt;50]&quot;BaR&quot;#;"/>
    <numFmt numFmtId="185" formatCode="[&gt;50]&quot;BaR&quot;\ #;"/>
    <numFmt numFmtId="186" formatCode="[&gt;50]&quot;&quot;\ #;"/>
    <numFmt numFmtId="187" formatCode="[&gt;50]&quot;BoB&quot;\ #;"/>
    <numFmt numFmtId="188" formatCode="[&gt;50]&quot;ChL&quot;\ #;"/>
    <numFmt numFmtId="189" formatCode="[&gt;50]&quot;AlS&quot;\ #;"/>
    <numFmt numFmtId="190" formatCode="[&gt;50]&quot;ChD&quot;\ #;"/>
    <numFmt numFmtId="191" formatCode="[&gt;50]&quot;ElV&quot;\ #;"/>
    <numFmt numFmtId="192" formatCode="[&gt;50]&quot;EuE&quot;\ #;"/>
    <numFmt numFmtId="193" formatCode="[&gt;50]&quot;GrT&quot;\ #;"/>
    <numFmt numFmtId="194" formatCode="[&gt;50]&quot;GrB&quot;\ #;"/>
    <numFmt numFmtId="195" formatCode="[&gt;50]&quot;HaS&quot;\ #;"/>
    <numFmt numFmtId="196" formatCode="[&gt;50]&quot;KeT&quot;\ #;"/>
    <numFmt numFmtId="197" formatCode="[&gt;50]&quot;KhR&quot;\ #;"/>
    <numFmt numFmtId="198" formatCode="[&gt;50]&quot;LiB&quot;#;"/>
    <numFmt numFmtId="199" formatCode="[&gt;50]&quot;MoA&quot;\ #;"/>
    <numFmt numFmtId="200" formatCode="[&gt;50]&quot;NaS&quot;#;"/>
    <numFmt numFmtId="201" formatCode="[&gt;50]&quot;NaS&quot;\ #;"/>
    <numFmt numFmtId="202" formatCode="[&gt;50]&quot;SoG&quot;\ #;"/>
    <numFmt numFmtId="203" formatCode="[&gt;50]&quot;SuN&quot;\ #;"/>
    <numFmt numFmtId="204" formatCode="[&gt;50]&quot;ThD&quot;\ #;"/>
    <numFmt numFmtId="205" formatCode="[&gt;50]&quot;LiB&quot;\ #;"/>
    <numFmt numFmtId="206" formatCode="[&gt;50]&quot;MoA&quot;#;"/>
    <numFmt numFmtId="207" formatCode="[&gt;50]&quot;NiJ&quot;\ #;"/>
    <numFmt numFmtId="208" formatCode="[$-409]dddd\,\ mmmm\ dd\,\ yyyy"/>
    <numFmt numFmtId="209" formatCode="mmmm\'yy"/>
    <numFmt numFmtId="210" formatCode="[&gt;50]&quot;AlT&quot;\ #;"/>
    <numFmt numFmtId="211" formatCode="[&gt;50]&quot;OlW&quot;\ #;"/>
  </numFmts>
  <fonts count="21">
    <font>
      <sz val="10"/>
      <name val="Arial"/>
      <family val="0"/>
    </font>
    <font>
      <sz val="12"/>
      <name val="Century Gothic"/>
      <family val="2"/>
    </font>
    <font>
      <sz val="13.75"/>
      <name val="Century Gothic"/>
      <family val="2"/>
    </font>
    <font>
      <sz val="11.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sz val="11.75"/>
      <name val="Century Gothic"/>
      <family val="2"/>
    </font>
    <font>
      <u val="single"/>
      <sz val="12"/>
      <name val="Century Gothic"/>
      <family val="2"/>
    </font>
    <font>
      <sz val="14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  <font>
      <u val="single"/>
      <sz val="14"/>
      <color indexed="10"/>
      <name val="Century Gothic"/>
      <family val="2"/>
    </font>
    <font>
      <u val="single"/>
      <sz val="11.75"/>
      <name val="Century Gothic"/>
      <family val="2"/>
    </font>
    <font>
      <sz val="8"/>
      <name val="Century Gothic"/>
      <family val="2"/>
    </font>
    <font>
      <u val="single"/>
      <sz val="10.75"/>
      <name val="Century Gothic"/>
      <family val="2"/>
    </font>
    <font>
      <sz val="10.75"/>
      <name val="Century Gothic"/>
      <family val="2"/>
    </font>
    <font>
      <u val="single"/>
      <sz val="11"/>
      <name val="Century Gothic"/>
      <family val="2"/>
    </font>
    <font>
      <sz val="11.2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209" fontId="0" fillId="0" borderId="0" xfId="0" applyNumberFormat="1" applyAlignment="1">
      <alignment/>
    </xf>
    <xf numFmtId="209" fontId="0" fillId="0" borderId="0" xfId="0" applyNumberFormat="1" applyFont="1" applyAlignment="1">
      <alignment/>
    </xf>
    <xf numFmtId="209" fontId="0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4" fillId="0" borderId="0" xfId="0" applyNumberFormat="1" applyFont="1" applyAlignment="1" quotePrefix="1">
      <alignment/>
    </xf>
    <xf numFmtId="209" fontId="0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2025"/>
          <c:w val="0.88875"/>
          <c:h val="0.8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43547698"/>
        <c:axId val="56384963"/>
      </c:barChart>
      <c:dateAx>
        <c:axId val="43547698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56384963"/>
        <c:crosses val="autoZero"/>
        <c:auto val="0"/>
        <c:noMultiLvlLbl val="0"/>
      </c:dateAx>
      <c:valAx>
        <c:axId val="5638496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43547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75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2009-7-31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25"/>
          <c:w val="1"/>
          <c:h val="0.8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Sheet1!$B$120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Sheet1!$B$121:$B$135</c:f>
              <c:numCache>
                <c:ptCount val="15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446</c:v>
                </c:pt>
                <c:pt idx="11">
                  <c:v>199</c:v>
                </c:pt>
                <c:pt idx="12">
                  <c:v>103</c:v>
                </c:pt>
                <c:pt idx="13">
                  <c:v>33</c:v>
                </c:pt>
              </c:numCache>
            </c:numRef>
          </c:val>
        </c:ser>
        <c:ser>
          <c:idx val="1"/>
          <c:order val="1"/>
          <c:tx>
            <c:strRef>
              <c:f>Sheet1!$C$120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Sheet1!$C$121:$C$135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</c:numCache>
            </c:numRef>
          </c:val>
        </c:ser>
        <c:ser>
          <c:idx val="2"/>
          <c:order val="2"/>
          <c:tx>
            <c:strRef>
              <c:f>Sheet1!$D$120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Sheet1!$D$121:$D$135</c:f>
              <c:numCache>
                <c:ptCount val="15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</c:numCache>
            </c:numRef>
          </c:val>
        </c:ser>
        <c:ser>
          <c:idx val="3"/>
          <c:order val="3"/>
          <c:tx>
            <c:strRef>
              <c:f>Sheet1!$E$120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Sheet1!$E$121:$E$135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</c:numCache>
            </c:numRef>
          </c:val>
        </c:ser>
        <c:ser>
          <c:idx val="4"/>
          <c:order val="4"/>
          <c:tx>
            <c:strRef>
              <c:f>Sheet1!$F$120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Sheet1!$F$121:$F$135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</c:numCache>
            </c:numRef>
          </c:val>
        </c:ser>
        <c:ser>
          <c:idx val="5"/>
          <c:order val="5"/>
          <c:tx>
            <c:strRef>
              <c:f>Sheet1!$G$120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Sheet1!$G$121:$G$135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  <c:pt idx="14">
                  <c:v>105</c:v>
                </c:pt>
              </c:numCache>
            </c:numRef>
          </c:val>
        </c:ser>
        <c:ser>
          <c:idx val="6"/>
          <c:order val="6"/>
          <c:tx>
            <c:strRef>
              <c:f>Sheet1!$H$120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Sheet1!$H$121:$H$135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</c:numCache>
            </c:numRef>
          </c:val>
        </c:ser>
        <c:ser>
          <c:idx val="7"/>
          <c:order val="7"/>
          <c:tx>
            <c:strRef>
              <c:f>Sheet1!$I$120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Sheet1!$I$121:$I$135</c:f>
              <c:numCache>
                <c:ptCount val="15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</c:numCache>
            </c:numRef>
          </c:val>
        </c:ser>
        <c:ser>
          <c:idx val="8"/>
          <c:order val="8"/>
          <c:tx>
            <c:strRef>
              <c:f>Sheet1!$J$120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Sheet1!$J$121:$J$135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</c:numCache>
            </c:numRef>
          </c:val>
        </c:ser>
        <c:ser>
          <c:idx val="9"/>
          <c:order val="9"/>
          <c:tx>
            <c:strRef>
              <c:f>Sheet1!$K$120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Sheet1!$K$121:$K$135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</c:numCache>
            </c:numRef>
          </c:val>
        </c:ser>
        <c:ser>
          <c:idx val="10"/>
          <c:order val="10"/>
          <c:tx>
            <c:strRef>
              <c:f>Sheet1!$L$120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Sheet1!$L$121:$L$135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</c:numCache>
            </c:numRef>
          </c:val>
        </c:ser>
        <c:ser>
          <c:idx val="11"/>
          <c:order val="11"/>
          <c:tx>
            <c:strRef>
              <c:f>Sheet1!$M$120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Sheet1!$M$121:$M$135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Sheet1!$N$120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Sheet1!$N$121:$N$135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</c:numCache>
            </c:numRef>
          </c:val>
        </c:ser>
        <c:ser>
          <c:idx val="13"/>
          <c:order val="13"/>
          <c:tx>
            <c:strRef>
              <c:f>Sheet1!$O$120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Sheet1!$O$121:$O$135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</c:numCache>
            </c:numRef>
          </c:val>
        </c:ser>
        <c:ser>
          <c:idx val="14"/>
          <c:order val="14"/>
          <c:tx>
            <c:strRef>
              <c:f>Sheet1!$P$120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Sheet1!$P$121:$P$135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</c:numCache>
            </c:numRef>
          </c:val>
        </c:ser>
        <c:ser>
          <c:idx val="15"/>
          <c:order val="15"/>
          <c:tx>
            <c:strRef>
              <c:f>Sheet1!$Q$120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Sheet1!$Q$121:$Q$135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</c:numCache>
            </c:numRef>
          </c:val>
        </c:ser>
        <c:ser>
          <c:idx val="16"/>
          <c:order val="16"/>
          <c:tx>
            <c:strRef>
              <c:f>Sheet1!$R$120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Sheet1!$R$121:$R$135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</c:numCache>
            </c:numRef>
          </c:val>
        </c:ser>
        <c:ser>
          <c:idx val="17"/>
          <c:order val="17"/>
          <c:tx>
            <c:strRef>
              <c:f>Sheet1!$S$120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SuN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Sheet1!$S$121:$S$135</c:f>
              <c:numCache>
                <c:ptCount val="15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</c:numCache>
            </c:numRef>
          </c:val>
        </c:ser>
        <c:ser>
          <c:idx val="18"/>
          <c:order val="18"/>
          <c:tx>
            <c:strRef>
              <c:f>Sheet1!$T$120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Sheet1!$T$121:$T$135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</c:numCache>
            </c:numRef>
          </c:val>
        </c:ser>
        <c:ser>
          <c:idx val="19"/>
          <c:order val="19"/>
          <c:tx>
            <c:strRef>
              <c:f>Sheet1!$U$120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Sheet1!$U$121:$U$135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Sheet1!$V$120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Sheet1!$V$121:$V$135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gapWidth val="20"/>
        <c:axId val="38816172"/>
        <c:axId val="13801229"/>
      </c:barChart>
      <c:lineChart>
        <c:grouping val="standard"/>
        <c:varyColors val="0"/>
        <c:ser>
          <c:idx val="21"/>
          <c:order val="21"/>
          <c:tx>
            <c:strRef>
              <c:f>Sheet1!$W$120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Sheet1!$A$121:$A$135</c:f>
              <c:strCache/>
            </c:strRef>
          </c:cat>
          <c:val>
            <c:numRef>
              <c:f>Sheet1!$W$121:$W$135</c:f>
              <c:numCache>
                <c:ptCount val="15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</c:numCache>
            </c:numRef>
          </c:val>
          <c:smooth val="0"/>
        </c:ser>
        <c:axId val="38816172"/>
        <c:axId val="13801229"/>
      </c:lineChart>
      <c:dateAx>
        <c:axId val="3881617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13801229"/>
        <c:crosses val="autoZero"/>
        <c:auto val="0"/>
        <c:noMultiLvlLbl val="0"/>
      </c:dateAx>
      <c:valAx>
        <c:axId val="1380122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88161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625"/>
          <c:y val="0.87425"/>
          <c:w val="0.794"/>
          <c:h val="0.12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2009-8-30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25"/>
          <c:w val="1"/>
          <c:h val="0.81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Sheet1!$B$138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[&gt;50]&quot;Oth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Sheet1!$B$139:$B$155</c:f>
              <c:numCache>
                <c:ptCount val="1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612</c:v>
                </c:pt>
                <c:pt idx="10">
                  <c:v>549</c:v>
                </c:pt>
                <c:pt idx="11">
                  <c:v>311</c:v>
                </c:pt>
                <c:pt idx="12">
                  <c:v>271</c:v>
                </c:pt>
                <c:pt idx="13">
                  <c:v>130</c:v>
                </c:pt>
                <c:pt idx="14">
                  <c:v>105</c:v>
                </c:pt>
              </c:numCache>
            </c:numRef>
          </c:val>
        </c:ser>
        <c:ser>
          <c:idx val="1"/>
          <c:order val="1"/>
          <c:tx>
            <c:strRef>
              <c:f>Sheet1!$C$138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Sheet1!$C$139:$C$155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  <c:pt idx="14">
                  <c:v>65</c:v>
                </c:pt>
                <c:pt idx="15">
                  <c:v>67</c:v>
                </c:pt>
                <c:pt idx="16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Sheet1!$D$138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Al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Sheet1!$D$139:$D$155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25</c:v>
                </c:pt>
                <c:pt idx="16">
                  <c:v>2</c:v>
                </c:pt>
              </c:numCache>
            </c:numRef>
          </c:val>
        </c:ser>
        <c:ser>
          <c:idx val="3"/>
          <c:order val="3"/>
          <c:tx>
            <c:strRef>
              <c:f>Sheet1!$E$138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a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Sheet1!$E$139:$E$155</c:f>
              <c:numCache>
                <c:ptCount val="1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  <c:pt idx="14">
                  <c:v>72</c:v>
                </c:pt>
                <c:pt idx="15">
                  <c:v>374</c:v>
                </c:pt>
                <c:pt idx="16">
                  <c:v>106</c:v>
                </c:pt>
              </c:numCache>
            </c:numRef>
          </c:val>
        </c:ser>
        <c:ser>
          <c:idx val="4"/>
          <c:order val="4"/>
          <c:tx>
            <c:strRef>
              <c:f>Sheet1!$F$138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Bo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Sheet1!$F$139:$F$155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  <c:pt idx="14">
                  <c:v>84</c:v>
                </c:pt>
                <c:pt idx="15">
                  <c:v>225</c:v>
                </c:pt>
                <c:pt idx="16">
                  <c:v>348</c:v>
                </c:pt>
              </c:numCache>
            </c:numRef>
          </c:val>
        </c:ser>
        <c:ser>
          <c:idx val="5"/>
          <c:order val="5"/>
          <c:tx>
            <c:strRef>
              <c:f>Sheet1!$G$138</c:f>
              <c:strCache>
                <c:ptCount val="1"/>
                <c:pt idx="0">
                  <c:v>ChL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ChL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Sheet1!$G$139:$G$155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21</c:v>
                </c:pt>
                <c:pt idx="15">
                  <c:v>7</c:v>
                </c:pt>
                <c:pt idx="16">
                  <c:v>6</c:v>
                </c:pt>
              </c:numCache>
            </c:numRef>
          </c:val>
        </c:ser>
        <c:ser>
          <c:idx val="6"/>
          <c:order val="6"/>
          <c:tx>
            <c:strRef>
              <c:f>Sheet1!$H$138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lV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Sheet1!$H$139:$H$155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  <c:pt idx="14">
                  <c:v>241</c:v>
                </c:pt>
                <c:pt idx="15">
                  <c:v>218</c:v>
                </c:pt>
                <c:pt idx="16">
                  <c:v>131</c:v>
                </c:pt>
              </c:numCache>
            </c:numRef>
          </c:val>
        </c:ser>
        <c:ser>
          <c:idx val="7"/>
          <c:order val="7"/>
          <c:tx>
            <c:strRef>
              <c:f>Sheet1!$I$138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EuE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Sheet1!$I$139:$I$155</c:f>
              <c:numCache>
                <c:ptCount val="1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  <c:pt idx="14">
                  <c:v>68</c:v>
                </c:pt>
                <c:pt idx="15">
                  <c:v>62</c:v>
                </c:pt>
                <c:pt idx="16">
                  <c:v>19</c:v>
                </c:pt>
              </c:numCache>
            </c:numRef>
          </c:val>
        </c:ser>
        <c:ser>
          <c:idx val="8"/>
          <c:order val="8"/>
          <c:tx>
            <c:strRef>
              <c:f>Sheet1!$J$138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Sheet1!$J$139:$J$155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  <c:pt idx="14">
                  <c:v>377</c:v>
                </c:pt>
                <c:pt idx="15">
                  <c:v>439</c:v>
                </c:pt>
                <c:pt idx="16">
                  <c:v>236</c:v>
                </c:pt>
              </c:numCache>
            </c:numRef>
          </c:val>
        </c:ser>
        <c:ser>
          <c:idx val="9"/>
          <c:order val="9"/>
          <c:tx>
            <c:strRef>
              <c:f>Sheet1!$K$138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GrB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Sheet1!$K$139:$K$155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  <c:pt idx="14">
                  <c:v>312</c:v>
                </c:pt>
                <c:pt idx="15">
                  <c:v>70</c:v>
                </c:pt>
                <c:pt idx="16">
                  <c:v>72</c:v>
                </c:pt>
              </c:numCache>
            </c:numRef>
          </c:val>
        </c:ser>
        <c:ser>
          <c:idx val="10"/>
          <c:order val="10"/>
          <c:tx>
            <c:strRef>
              <c:f>Sheet1!$L$138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H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Sheet1!$L$139:$L$155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  <c:pt idx="14">
                  <c:v>505</c:v>
                </c:pt>
                <c:pt idx="15">
                  <c:v>326</c:v>
                </c:pt>
                <c:pt idx="16">
                  <c:v>171</c:v>
                </c:pt>
              </c:numCache>
            </c:numRef>
          </c:val>
        </c:ser>
        <c:ser>
          <c:idx val="11"/>
          <c:order val="11"/>
          <c:tx>
            <c:strRef>
              <c:f>Sheet1!$M$138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eT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Sheet1!$M$139:$M$155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  <c:pt idx="14">
                  <c:v>19</c:v>
                </c:pt>
                <c:pt idx="15">
                  <c:v>24</c:v>
                </c:pt>
                <c:pt idx="16">
                  <c:v>15</c:v>
                </c:pt>
              </c:numCache>
            </c:numRef>
          </c:val>
        </c:ser>
        <c:ser>
          <c:idx val="12"/>
          <c:order val="12"/>
          <c:tx>
            <c:strRef>
              <c:f>Sheet1!$N$138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KhR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Sheet1!$N$139:$N$155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  <c:pt idx="14">
                  <c:v>217</c:v>
                </c:pt>
                <c:pt idx="15">
                  <c:v>162</c:v>
                </c:pt>
                <c:pt idx="16">
                  <c:v>44</c:v>
                </c:pt>
              </c:numCache>
            </c:numRef>
          </c:val>
        </c:ser>
        <c:ser>
          <c:idx val="13"/>
          <c:order val="13"/>
          <c:tx>
            <c:strRef>
              <c:f>Sheet1!$O$138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LiB&quot;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Sheet1!$O$139:$O$155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  <c:pt idx="14">
                  <c:v>118</c:v>
                </c:pt>
                <c:pt idx="15">
                  <c:v>45</c:v>
                </c:pt>
                <c:pt idx="16">
                  <c:v>66</c:v>
                </c:pt>
              </c:numCache>
            </c:numRef>
          </c:val>
        </c:ser>
        <c:ser>
          <c:idx val="14"/>
          <c:order val="14"/>
          <c:tx>
            <c:strRef>
              <c:f>Sheet1!$P$138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MoA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Sheet1!$P$139:$P$155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  <c:pt idx="14">
                  <c:v>79</c:v>
                </c:pt>
                <c:pt idx="15">
                  <c:v>68</c:v>
                </c:pt>
                <c:pt idx="16">
                  <c:v>18</c:v>
                </c:pt>
              </c:numCache>
            </c:numRef>
          </c:val>
        </c:ser>
        <c:ser>
          <c:idx val="15"/>
          <c:order val="15"/>
          <c:tx>
            <c:strRef>
              <c:f>Sheet1!$Q$138</c:f>
              <c:strCache>
                <c:ptCount val="1"/>
                <c:pt idx="0">
                  <c:v>NaS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aS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Sheet1!$Q$139:$Q$155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</c:v>
                </c:pt>
                <c:pt idx="15">
                  <c:v>47</c:v>
                </c:pt>
                <c:pt idx="16">
                  <c:v>174</c:v>
                </c:pt>
              </c:numCache>
            </c:numRef>
          </c:val>
        </c:ser>
        <c:ser>
          <c:idx val="16"/>
          <c:order val="16"/>
          <c:tx>
            <c:strRef>
              <c:f>Sheet1!$R$138</c:f>
              <c:strCache>
                <c:ptCount val="1"/>
                <c:pt idx="0">
                  <c:v>NiJ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NiJ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Sheet1!$R$139:$R$155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6</c:v>
                </c:pt>
              </c:numCache>
            </c:numRef>
          </c:val>
        </c:ser>
        <c:ser>
          <c:idx val="17"/>
          <c:order val="17"/>
          <c:tx>
            <c:strRef>
              <c:f>Sheet1!$S$138</c:f>
              <c:strCache>
                <c:ptCount val="1"/>
                <c:pt idx="0">
                  <c:v>OlW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[&gt;50]&quot;OlW&quot;\ #;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[&gt;50]&quot;OlW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Sheet1!$S$139:$S$155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</c:numCache>
            </c:numRef>
          </c:val>
        </c:ser>
        <c:ser>
          <c:idx val="18"/>
          <c:order val="18"/>
          <c:tx>
            <c:strRef>
              <c:f>Sheet1!$T$138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oG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Sheet1!$T$139:$T$155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  <c:pt idx="14">
                  <c:v>73</c:v>
                </c:pt>
                <c:pt idx="15">
                  <c:v>52</c:v>
                </c:pt>
                <c:pt idx="16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Sheet1!$U$138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SuN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Sheet1!$U$139:$U$155</c:f>
              <c:numCache>
                <c:ptCount val="1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  <c:pt idx="14">
                  <c:v>271</c:v>
                </c:pt>
                <c:pt idx="15">
                  <c:v>91</c:v>
                </c:pt>
                <c:pt idx="16">
                  <c:v>42</c:v>
                </c:pt>
              </c:numCache>
            </c:numRef>
          </c:val>
        </c:ser>
        <c:ser>
          <c:idx val="20"/>
          <c:order val="20"/>
          <c:tx>
            <c:strRef>
              <c:f>Sheet1!$V$138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[&gt;50]&quot;ThD&quot;\ #;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Sheet1!$V$139:$V$155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  <c:pt idx="14">
                  <c:v>92</c:v>
                </c:pt>
                <c:pt idx="15">
                  <c:v>217</c:v>
                </c:pt>
                <c:pt idx="16">
                  <c:v>8</c:v>
                </c:pt>
              </c:numCache>
            </c:numRef>
          </c:val>
        </c:ser>
        <c:overlap val="100"/>
        <c:gapWidth val="20"/>
        <c:axId val="57102198"/>
        <c:axId val="44157735"/>
      </c:barChart>
      <c:lineChart>
        <c:grouping val="standard"/>
        <c:varyColors val="0"/>
        <c:ser>
          <c:idx val="21"/>
          <c:order val="21"/>
          <c:tx>
            <c:strRef>
              <c:f>Sheet1!$W$138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Sheet1!$A$139:$A$155</c:f>
              <c:strCache/>
            </c:strRef>
          </c:cat>
          <c:val>
            <c:numRef>
              <c:f>Sheet1!$W$139:$W$155</c:f>
              <c:numCache>
                <c:ptCount val="1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  <c:pt idx="14">
                  <c:v>2735</c:v>
                </c:pt>
                <c:pt idx="15">
                  <c:v>2553</c:v>
                </c:pt>
                <c:pt idx="16">
                  <c:v>1534</c:v>
                </c:pt>
              </c:numCache>
            </c:numRef>
          </c:val>
          <c:smooth val="0"/>
        </c:ser>
        <c:axId val="57102198"/>
        <c:axId val="44157735"/>
      </c:lineChart>
      <c:catAx>
        <c:axId val="57102198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1800000"/>
          <a:lstStyle/>
          <a:p>
            <a:pPr>
              <a:defRPr lang="en-US" cap="none" sz="975" b="0" i="0" u="none" baseline="0"/>
            </a:pPr>
          </a:p>
        </c:txPr>
        <c:crossAx val="44157735"/>
        <c:crosses val="autoZero"/>
        <c:auto val="1"/>
        <c:lblOffset val="100"/>
        <c:tickLblSkip val="1"/>
        <c:noMultiLvlLbl val="0"/>
      </c:catAx>
      <c:valAx>
        <c:axId val="4415773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571021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"/>
          <c:y val="0.8745"/>
          <c:w val="0.79225"/>
          <c:h val="0.12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4125"/>
          <c:w val="0.88875"/>
          <c:h val="0.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37702620"/>
        <c:axId val="3779261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37702620"/>
        <c:axId val="3779261"/>
      </c:lineChart>
      <c:dateAx>
        <c:axId val="3770262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3779261"/>
        <c:crosses val="autoZero"/>
        <c:auto val="0"/>
        <c:noMultiLvlLbl val="0"/>
      </c:dateAx>
      <c:valAx>
        <c:axId val="377926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77026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84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725"/>
          <c:w val="0.981"/>
          <c:h val="0.7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34013350"/>
        <c:axId val="37684695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34013350"/>
        <c:axId val="37684695"/>
      </c:lineChart>
      <c:dateAx>
        <c:axId val="3401335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7684695"/>
        <c:crosses val="autoZero"/>
        <c:auto val="0"/>
        <c:noMultiLvlLbl val="0"/>
      </c:dateAx>
      <c:valAx>
        <c:axId val="3768469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013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3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2009-2-7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0.88225"/>
          <c:h val="0.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Alai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Grig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</c:numCache>
            </c:numRef>
          </c:val>
        </c:ser>
        <c:ser>
          <c:idx val="10"/>
          <c:order val="10"/>
          <c:tx>
            <c:strRef>
              <c:f>Sheet1!$L$33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</c:numCache>
            </c:numRef>
          </c:val>
        </c:ser>
        <c:ser>
          <c:idx val="11"/>
          <c:order val="11"/>
          <c:tx>
            <c:strRef>
              <c:f>Sheet1!$M$33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Sheet1!$M$34:$M$42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Sheet1!$N$33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Sheet1!$N$34:$N$42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</c:numCache>
            </c:numRef>
          </c:val>
        </c:ser>
        <c:ser>
          <c:idx val="13"/>
          <c:order val="13"/>
          <c:tx>
            <c:strRef>
              <c:f>Sheet1!$O$33</c:f>
              <c:strCache>
                <c:ptCount val="1"/>
                <c:pt idx="0">
                  <c:v>Soni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Sheet1!$O$34:$O$42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</c:numCache>
            </c:numRef>
          </c:val>
        </c:ser>
        <c:ser>
          <c:idx val="14"/>
          <c:order val="14"/>
          <c:tx>
            <c:strRef>
              <c:f>Sheet1!$P$33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Sheet1!$P$34:$P$42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</c:numCache>
            </c:numRef>
          </c:val>
        </c:ser>
        <c:overlap val="100"/>
        <c:gapWidth val="25"/>
        <c:axId val="3617936"/>
        <c:axId val="32561425"/>
      </c:barChart>
      <c:lineChart>
        <c:grouping val="standard"/>
        <c:varyColors val="0"/>
        <c:ser>
          <c:idx val="15"/>
          <c:order val="15"/>
          <c:tx>
            <c:strRef>
              <c:f>Sheet1!$Q$33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Sheet1!$Q$34:$Q$42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</c:numCache>
            </c:numRef>
          </c:val>
          <c:smooth val="0"/>
        </c:ser>
        <c:axId val="3617936"/>
        <c:axId val="32561425"/>
      </c:lineChart>
      <c:dateAx>
        <c:axId val="361793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2561425"/>
        <c:crosses val="autoZero"/>
        <c:auto val="0"/>
        <c:noMultiLvlLbl val="0"/>
      </c:dateAx>
      <c:valAx>
        <c:axId val="3256142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617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333399"/>
                </a:solidFill>
              </a:defRPr>
            </a:pPr>
          </a:p>
        </c:txPr>
      </c:legendEntry>
      <c:legendEntry>
        <c:idx val="15"/>
        <c:txPr>
          <a:bodyPr vert="horz" rot="0"/>
          <a:lstStyle/>
          <a:p>
            <a:pPr>
              <a:defRPr lang="en-US" cap="none" sz="1175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907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2009-3-1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"/>
          <c:w val="1"/>
          <c:h val="0.7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Sheet1!$B$45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Sheet1!$B$46:$B$55</c:f>
              <c:numCache>
                <c:ptCount val="10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56</c:v>
                </c:pt>
              </c:numCache>
            </c:numRef>
          </c:val>
        </c:ser>
        <c:ser>
          <c:idx val="1"/>
          <c:order val="1"/>
          <c:tx>
            <c:strRef>
              <c:f>Sheet1!$C$45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Sheet1!$C$46:$C$55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</c:numCache>
            </c:numRef>
          </c:val>
        </c:ser>
        <c:ser>
          <c:idx val="2"/>
          <c:order val="2"/>
          <c:tx>
            <c:strRef>
              <c:f>Sheet1!$D$45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Sheet1!$D$46:$D$55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Sheet1!$E$45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Sheet1!$E$46:$E$55</c:f>
              <c:numCache>
                <c:ptCount val="10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Sheet1!$F$45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Sheet1!$F$46:$F$55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</c:numCache>
            </c:numRef>
          </c:val>
        </c:ser>
        <c:ser>
          <c:idx val="5"/>
          <c:order val="5"/>
          <c:tx>
            <c:strRef>
              <c:f>Sheet1!$G$45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Sheet1!$G$46:$G$55</c:f>
              <c:numCache>
                <c:ptCount val="10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</c:numCache>
            </c:numRef>
          </c:val>
        </c:ser>
        <c:ser>
          <c:idx val="6"/>
          <c:order val="6"/>
          <c:tx>
            <c:strRef>
              <c:f>Sheet1!$H$45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Sheet1!$H$46:$H$55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</c:numCache>
            </c:numRef>
          </c:val>
        </c:ser>
        <c:ser>
          <c:idx val="7"/>
          <c:order val="7"/>
          <c:tx>
            <c:strRef>
              <c:f>Sheet1!$I$45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Sheet1!$I$46:$I$55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</c:numCache>
            </c:numRef>
          </c:val>
        </c:ser>
        <c:ser>
          <c:idx val="8"/>
          <c:order val="8"/>
          <c:tx>
            <c:strRef>
              <c:f>Sheet1!$J$45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Sheet1!$J$46:$J$55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</c:numCache>
            </c:numRef>
          </c:val>
        </c:ser>
        <c:ser>
          <c:idx val="9"/>
          <c:order val="9"/>
          <c:tx>
            <c:strRef>
              <c:f>Sheet1!$K$45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Sheet1!$K$46:$K$55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</c:numCache>
            </c:numRef>
          </c:val>
        </c:ser>
        <c:ser>
          <c:idx val="10"/>
          <c:order val="10"/>
          <c:tx>
            <c:strRef>
              <c:f>Sheet1!$L$45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Sheet1!$L$46:$L$55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</c:numCache>
            </c:numRef>
          </c:val>
        </c:ser>
        <c:ser>
          <c:idx val="11"/>
          <c:order val="11"/>
          <c:tx>
            <c:strRef>
              <c:f>Sheet1!$M$45</c:f>
              <c:strCache>
                <c:ptCount val="1"/>
                <c:pt idx="0">
                  <c:v>MohH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Sheet1!$M$46:$M$55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</c:v>
                </c:pt>
                <c:pt idx="9">
                  <c:v>191</c:v>
                </c:pt>
              </c:numCache>
            </c:numRef>
          </c:val>
        </c:ser>
        <c:ser>
          <c:idx val="12"/>
          <c:order val="12"/>
          <c:tx>
            <c:strRef>
              <c:f>Sheet1!$N$45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Sheet1!$N$46:$N$55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</c:numCache>
            </c:numRef>
          </c:val>
        </c:ser>
        <c:ser>
          <c:idx val="13"/>
          <c:order val="13"/>
          <c:tx>
            <c:strRef>
              <c:f>Sheet1!$O$45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Sheet1!$O$46:$O$55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</c:numCache>
            </c:numRef>
          </c:val>
        </c:ser>
        <c:ser>
          <c:idx val="14"/>
          <c:order val="14"/>
          <c:tx>
            <c:strRef>
              <c:f>Sheet1!$P$45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Sheet1!$P$46:$P$55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</c:numCache>
            </c:numRef>
          </c:val>
        </c:ser>
        <c:ser>
          <c:idx val="15"/>
          <c:order val="15"/>
          <c:tx>
            <c:strRef>
              <c:f>Sheet1!$Q$45</c:f>
              <c:strCache>
                <c:ptCount val="1"/>
                <c:pt idx="0">
                  <c:v>SamZ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Sheet1!$Q$46:$Q$55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37</c:v>
                </c:pt>
              </c:numCache>
            </c:numRef>
          </c:val>
        </c:ser>
        <c:ser>
          <c:idx val="16"/>
          <c:order val="16"/>
          <c:tx>
            <c:strRef>
              <c:f>Sheet1!$R$45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elete val="1"/>
          </c:dLbls>
          <c:cat>
            <c:strRef>
              <c:f>Sheet1!$A$46:$A$55</c:f>
              <c:strCache/>
            </c:strRef>
          </c:cat>
          <c:val>
            <c:numRef>
              <c:f>Sheet1!$R$46:$R$55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</c:numCache>
            </c:numRef>
          </c:val>
        </c:ser>
        <c:ser>
          <c:idx val="17"/>
          <c:order val="17"/>
          <c:tx>
            <c:strRef>
              <c:f>Sheet1!$S$45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Sheet1!$A$46:$A$55</c:f>
              <c:strCache/>
            </c:strRef>
          </c:cat>
          <c:val>
            <c:numRef>
              <c:f>Sheet1!$S$46:$S$55</c:f>
              <c:numCache>
                <c:ptCount val="10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</c:numCache>
            </c:numRef>
          </c:val>
        </c:ser>
        <c:overlap val="100"/>
        <c:gapWidth val="20"/>
        <c:axId val="24617370"/>
        <c:axId val="20229739"/>
      </c:barChart>
      <c:lineChart>
        <c:grouping val="standard"/>
        <c:varyColors val="0"/>
        <c:ser>
          <c:idx val="18"/>
          <c:order val="18"/>
          <c:tx>
            <c:strRef>
              <c:f>Sheet1!$T$45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75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Sheet1!$A$46:$A$55</c:f>
              <c:strCache/>
            </c:strRef>
          </c:cat>
          <c:val>
            <c:numRef>
              <c:f>Sheet1!$T$46:$T$55</c:f>
              <c:numCache>
                <c:ptCount val="10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</c:numCache>
            </c:numRef>
          </c:val>
          <c:smooth val="0"/>
        </c:ser>
        <c:axId val="24617370"/>
        <c:axId val="20229739"/>
      </c:lineChart>
      <c:dateAx>
        <c:axId val="24617370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0229739"/>
        <c:crosses val="autoZero"/>
        <c:auto val="0"/>
        <c:noMultiLvlLbl val="0"/>
      </c:dateAx>
      <c:valAx>
        <c:axId val="2022973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4617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1525"/>
          <c:y val="0.8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2009-4-6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75"/>
          <c:w val="1"/>
          <c:h val="0.7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Sheet1!$B$58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Sheet1!$B$59:$B$69</c:f>
              <c:numCache>
                <c:ptCount val="11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324</c:v>
                </c:pt>
                <c:pt idx="7">
                  <c:v>138</c:v>
                </c:pt>
                <c:pt idx="8">
                  <c:v>71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strRef>
              <c:f>Sheet1!$C$58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Sheet1!$C$59:$C$69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</c:numCache>
            </c:numRef>
          </c:val>
        </c:ser>
        <c:ser>
          <c:idx val="2"/>
          <c:order val="2"/>
          <c:tx>
            <c:strRef>
              <c:f>Sheet1!$D$58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Sheet1!$D$59:$D$69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</c:numCache>
            </c:numRef>
          </c:val>
        </c:ser>
        <c:ser>
          <c:idx val="3"/>
          <c:order val="3"/>
          <c:tx>
            <c:strRef>
              <c:f>Sheet1!$E$58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Sheet1!$E$59:$E$69</c:f>
              <c:numCache>
                <c:ptCount val="11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</c:numCache>
            </c:numRef>
          </c:val>
        </c:ser>
        <c:ser>
          <c:idx val="4"/>
          <c:order val="4"/>
          <c:tx>
            <c:strRef>
              <c:f>Sheet1!$F$58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Sheet1!$F$59:$F$69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</c:numCache>
            </c:numRef>
          </c:val>
        </c:ser>
        <c:ser>
          <c:idx val="5"/>
          <c:order val="5"/>
          <c:tx>
            <c:strRef>
              <c:f>Sheet1!$G$58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Sheet1!$G$59:$G$69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</c:numCache>
            </c:numRef>
          </c:val>
        </c:ser>
        <c:ser>
          <c:idx val="6"/>
          <c:order val="6"/>
          <c:tx>
            <c:strRef>
              <c:f>Sheet1!$H$58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Sheet1!$H$59:$H$69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</c:numCache>
            </c:numRef>
          </c:val>
        </c:ser>
        <c:ser>
          <c:idx val="7"/>
          <c:order val="7"/>
          <c:tx>
            <c:strRef>
              <c:f>Sheet1!$I$58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Sheet1!$I$59:$I$69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</c:numCache>
            </c:numRef>
          </c:val>
        </c:ser>
        <c:ser>
          <c:idx val="8"/>
          <c:order val="8"/>
          <c:tx>
            <c:strRef>
              <c:f>Sheet1!$J$58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Sheet1!$J$59:$J$69</c:f>
              <c:numCache>
                <c:ptCount val="11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</c:numCache>
            </c:numRef>
          </c:val>
        </c:ser>
        <c:ser>
          <c:idx val="9"/>
          <c:order val="9"/>
          <c:tx>
            <c:strRef>
              <c:f>Sheet1!$K$58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Sheet1!$K$59:$K$69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</c:numCache>
            </c:numRef>
          </c:val>
        </c:ser>
        <c:ser>
          <c:idx val="10"/>
          <c:order val="10"/>
          <c:tx>
            <c:strRef>
              <c:f>Sheet1!$L$58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Sheet1!$L$59:$L$69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</c:numCache>
            </c:numRef>
          </c:val>
        </c:ser>
        <c:ser>
          <c:idx val="11"/>
          <c:order val="11"/>
          <c:tx>
            <c:strRef>
              <c:f>Sheet1!$M$58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Sheet1!$M$59:$M$69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</c:numCache>
            </c:numRef>
          </c:val>
        </c:ser>
        <c:ser>
          <c:idx val="12"/>
          <c:order val="12"/>
          <c:tx>
            <c:strRef>
              <c:f>Sheet1!$N$58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Sheet1!$N$59:$N$69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</c:numCache>
            </c:numRef>
          </c:val>
        </c:ser>
        <c:ser>
          <c:idx val="13"/>
          <c:order val="13"/>
          <c:tx>
            <c:strRef>
              <c:f>Sheet1!$O$58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Sheet1!$O$59:$O$69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</c:numCache>
            </c:numRef>
          </c:val>
        </c:ser>
        <c:ser>
          <c:idx val="14"/>
          <c:order val="14"/>
          <c:tx>
            <c:strRef>
              <c:f>Sheet1!$P$58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Sheet1!$P$59:$P$69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</c:numCache>
            </c:numRef>
          </c:val>
        </c:ser>
        <c:ser>
          <c:idx val="15"/>
          <c:order val="15"/>
          <c:tx>
            <c:strRef>
              <c:f>Sheet1!$Q$58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Sheet1!$Q$59:$Q$69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</c:numCache>
            </c:numRef>
          </c:val>
        </c:ser>
        <c:ser>
          <c:idx val="16"/>
          <c:order val="16"/>
          <c:tx>
            <c:strRef>
              <c:f>Sheet1!$R$58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Sheet1!$R$59:$R$69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</c:numCache>
            </c:numRef>
          </c:val>
        </c:ser>
        <c:ser>
          <c:idx val="17"/>
          <c:order val="17"/>
          <c:tx>
            <c:strRef>
              <c:f>Sheet1!$S$58</c:f>
              <c:strCache>
                <c:ptCount val="1"/>
                <c:pt idx="0">
                  <c:v>PetV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Sheet1!$S$59:$S$69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243</c:v>
                </c:pt>
                <c:pt idx="9">
                  <c:v>247</c:v>
                </c:pt>
                <c:pt idx="10">
                  <c:v>119</c:v>
                </c:pt>
              </c:numCache>
            </c:numRef>
          </c:val>
        </c:ser>
        <c:ser>
          <c:idx val="18"/>
          <c:order val="18"/>
          <c:tx>
            <c:strRef>
              <c:f>Sheet1!$T$58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Sheet1!$T$59:$T$69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</c:numCache>
            </c:numRef>
          </c:val>
        </c:ser>
        <c:ser>
          <c:idx val="19"/>
          <c:order val="19"/>
          <c:tx>
            <c:strRef>
              <c:f>Sheet1!$U$58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Sheet1!$A$59:$A$69</c:f>
              <c:strCache/>
            </c:strRef>
          </c:cat>
          <c:val>
            <c:numRef>
              <c:f>Sheet1!$U$59:$U$69</c:f>
              <c:numCache>
                <c:ptCount val="11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</c:numCache>
            </c:numRef>
          </c:val>
        </c:ser>
        <c:overlap val="100"/>
        <c:gapWidth val="20"/>
        <c:axId val="47849924"/>
        <c:axId val="27996133"/>
      </c:barChart>
      <c:lineChart>
        <c:grouping val="standard"/>
        <c:varyColors val="0"/>
        <c:ser>
          <c:idx val="20"/>
          <c:order val="20"/>
          <c:tx>
            <c:strRef>
              <c:f>Sheet1!$V$58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Sheet1!$A$59:$A$69</c:f>
              <c:strCache/>
            </c:strRef>
          </c:cat>
          <c:val>
            <c:numRef>
              <c:f>Sheet1!$V$59:$V$69</c:f>
              <c:numCache>
                <c:ptCount val="11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</c:numCache>
            </c:numRef>
          </c:val>
          <c:smooth val="0"/>
        </c:ser>
        <c:axId val="47849924"/>
        <c:axId val="27996133"/>
      </c:lineChart>
      <c:dateAx>
        <c:axId val="47849924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27996133"/>
        <c:crosses val="autoZero"/>
        <c:auto val="0"/>
        <c:noMultiLvlLbl val="0"/>
      </c:dateAx>
      <c:valAx>
        <c:axId val="27996133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78499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0"/>
        <c:txPr>
          <a:bodyPr vert="horz" rot="0"/>
          <a:lstStyle/>
          <a:p>
            <a:pPr>
              <a:defRPr lang="en-US" cap="none" sz="1200" b="0" i="0" u="sng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108"/>
          <c:y val="0.85375"/>
          <c:w val="0.8235"/>
          <c:h val="0.14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2009-4-30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1"/>
          <c:h val="0.80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Sheet1!$B$72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Sheet1!$B$73:$B$84</c:f>
              <c:numCache>
                <c:ptCount val="12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119</c:v>
                </c:pt>
              </c:numCache>
            </c:numRef>
          </c:val>
        </c:ser>
        <c:ser>
          <c:idx val="1"/>
          <c:order val="1"/>
          <c:tx>
            <c:strRef>
              <c:f>Sheet1!$C$72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Sheet1!$C$73:$C$84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</c:numCache>
            </c:numRef>
          </c:val>
        </c:ser>
        <c:ser>
          <c:idx val="2"/>
          <c:order val="2"/>
          <c:tx>
            <c:strRef>
              <c:f>Sheet1!$D$72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Sheet1!$D$73:$D$84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</c:numCache>
            </c:numRef>
          </c:val>
        </c:ser>
        <c:ser>
          <c:idx val="3"/>
          <c:order val="3"/>
          <c:tx>
            <c:strRef>
              <c:f>Sheet1!$E$72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Sheet1!$E$73:$E$84</c:f>
              <c:numCache>
                <c:ptCount val="12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</c:numCache>
            </c:numRef>
          </c:val>
        </c:ser>
        <c:ser>
          <c:idx val="4"/>
          <c:order val="4"/>
          <c:tx>
            <c:strRef>
              <c:f>Sheet1!$F$72</c:f>
              <c:strCache>
                <c:ptCount val="1"/>
                <c:pt idx="0">
                  <c:v>BiaJ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Sheet1!$F$73:$F$84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</c:v>
                </c:pt>
                <c:pt idx="11">
                  <c:v>25</c:v>
                </c:pt>
              </c:numCache>
            </c:numRef>
          </c:val>
        </c:ser>
        <c:ser>
          <c:idx val="5"/>
          <c:order val="5"/>
          <c:tx>
            <c:strRef>
              <c:f>Sheet1!$G$72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Sheet1!$G$73:$G$84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</c:numCache>
            </c:numRef>
          </c:val>
        </c:ser>
        <c:ser>
          <c:idx val="6"/>
          <c:order val="6"/>
          <c:tx>
            <c:strRef>
              <c:f>Sheet1!$H$72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Sheet1!$H$73:$H$84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</c:numCache>
            </c:numRef>
          </c:val>
        </c:ser>
        <c:ser>
          <c:idx val="7"/>
          <c:order val="7"/>
          <c:tx>
            <c:strRef>
              <c:f>Sheet1!$I$72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Sheet1!$I$73:$I$84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</c:numCache>
            </c:numRef>
          </c:val>
        </c:ser>
        <c:ser>
          <c:idx val="8"/>
          <c:order val="8"/>
          <c:tx>
            <c:strRef>
              <c:f>Sheet1!$J$72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Sheet1!$J$73:$J$84</c:f>
              <c:numCache>
                <c:ptCount val="12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</c:numCache>
            </c:numRef>
          </c:val>
        </c:ser>
        <c:ser>
          <c:idx val="9"/>
          <c:order val="9"/>
          <c:tx>
            <c:strRef>
              <c:f>Sheet1!$K$72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Sheet1!$K$73:$K$84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</c:numCache>
            </c:numRef>
          </c:val>
        </c:ser>
        <c:ser>
          <c:idx val="10"/>
          <c:order val="10"/>
          <c:tx>
            <c:strRef>
              <c:f>Sheet1!$L$72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Sheet1!$L$73:$L$84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</c:numCache>
            </c:numRef>
          </c:val>
        </c:ser>
        <c:ser>
          <c:idx val="11"/>
          <c:order val="11"/>
          <c:tx>
            <c:strRef>
              <c:f>Sheet1!$M$72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Sheet1!$M$73:$M$84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</c:numCache>
            </c:numRef>
          </c:val>
        </c:ser>
        <c:ser>
          <c:idx val="12"/>
          <c:order val="12"/>
          <c:tx>
            <c:strRef>
              <c:f>Sheet1!$N$72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Sheet1!$N$73:$N$84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</c:numCache>
            </c:numRef>
          </c:val>
        </c:ser>
        <c:ser>
          <c:idx val="13"/>
          <c:order val="13"/>
          <c:tx>
            <c:strRef>
              <c:f>Sheet1!$O$72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Sheet1!$O$73:$O$84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</c:numCache>
            </c:numRef>
          </c:val>
        </c:ser>
        <c:ser>
          <c:idx val="14"/>
          <c:order val="14"/>
          <c:tx>
            <c:strRef>
              <c:f>Sheet1!$P$72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Sheet1!$P$73:$P$84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</c:numCache>
            </c:numRef>
          </c:val>
        </c:ser>
        <c:ser>
          <c:idx val="15"/>
          <c:order val="15"/>
          <c:tx>
            <c:strRef>
              <c:f>Sheet1!$Q$72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Sheet1!$Q$73:$Q$84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</c:numCache>
            </c:numRef>
          </c:val>
        </c:ser>
        <c:ser>
          <c:idx val="16"/>
          <c:order val="16"/>
          <c:tx>
            <c:strRef>
              <c:f>Sheet1!$R$72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Sheet1!$R$73:$R$84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</c:numCache>
            </c:numRef>
          </c:val>
        </c:ser>
        <c:ser>
          <c:idx val="17"/>
          <c:order val="17"/>
          <c:tx>
            <c:strRef>
              <c:f>Sheet1!$S$72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Sheet1!$S$73:$S$84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</c:numCache>
            </c:numRef>
          </c:val>
        </c:ser>
        <c:ser>
          <c:idx val="18"/>
          <c:order val="18"/>
          <c:tx>
            <c:strRef>
              <c:f>Sheet1!$T$72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Sheet1!$T$73:$T$84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</c:numCache>
            </c:numRef>
          </c:val>
        </c:ser>
        <c:ser>
          <c:idx val="19"/>
          <c:order val="19"/>
          <c:tx>
            <c:strRef>
              <c:f>Sheet1!$U$72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Sheet1!$A$73:$A$84</c:f>
              <c:strCache/>
            </c:strRef>
          </c:cat>
          <c:val>
            <c:numRef>
              <c:f>Sheet1!$U$73:$U$84</c:f>
              <c:numCache>
                <c:ptCount val="12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</c:numCache>
            </c:numRef>
          </c:val>
        </c:ser>
        <c:ser>
          <c:idx val="20"/>
          <c:order val="20"/>
          <c:tx>
            <c:strRef>
              <c:f>Sheet1!$V$72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Sheet1!$V$73:$V$84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</c:numCache>
            </c:numRef>
          </c:val>
        </c:ser>
        <c:overlap val="100"/>
        <c:gapWidth val="20"/>
        <c:axId val="50638606"/>
        <c:axId val="53094271"/>
      </c:barChart>
      <c:lineChart>
        <c:grouping val="standard"/>
        <c:varyColors val="0"/>
        <c:ser>
          <c:idx val="21"/>
          <c:order val="21"/>
          <c:tx>
            <c:strRef>
              <c:f>Sheet1!$W$72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Sheet1!$A$73:$A$84</c:f>
              <c:strCache/>
            </c:strRef>
          </c:cat>
          <c:val>
            <c:numRef>
              <c:f>Sheet1!$W$73:$W$84</c:f>
              <c:numCache>
                <c:ptCount val="12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</c:numCache>
            </c:numRef>
          </c:val>
          <c:smooth val="0"/>
        </c:ser>
        <c:axId val="50638606"/>
        <c:axId val="53094271"/>
      </c:lineChart>
      <c:dateAx>
        <c:axId val="5063860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3094271"/>
        <c:crosses val="autoZero"/>
        <c:auto val="0"/>
        <c:noMultiLvlLbl val="0"/>
      </c:dateAx>
      <c:valAx>
        <c:axId val="5309427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506386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"/>
          <c:y val="0.8735"/>
          <c:w val="0.82225"/>
          <c:h val="0.1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2009-5-31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1"/>
          <c:h val="0.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Sheet1!$B$87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Sheet1!$B$88:$B$100</c:f>
              <c:numCache>
                <c:ptCount val="13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460</c:v>
                </c:pt>
                <c:pt idx="7">
                  <c:v>320</c:v>
                </c:pt>
                <c:pt idx="8">
                  <c:v>314</c:v>
                </c:pt>
                <c:pt idx="9">
                  <c:v>475</c:v>
                </c:pt>
                <c:pt idx="10">
                  <c:v>149</c:v>
                </c:pt>
                <c:pt idx="11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Sheet1!$C$87</c:f>
              <c:strCache>
                <c:ptCount val="1"/>
                <c:pt idx="0">
                  <c:v>AlaS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Sheet1!$C$88:$C$100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</c:numCache>
            </c:numRef>
          </c:val>
        </c:ser>
        <c:ser>
          <c:idx val="2"/>
          <c:order val="2"/>
          <c:tx>
            <c:strRef>
              <c:f>Sheet1!$D$87</c:f>
              <c:strCache>
                <c:ptCount val="1"/>
                <c:pt idx="0">
                  <c:v>AlyT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Sheet1!$D$88:$D$100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Sheet1!$E$87</c:f>
              <c:strCache>
                <c:ptCount val="1"/>
                <c:pt idx="0">
                  <c:v>BahR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Sheet1!$E$88:$E$100</c:f>
              <c:numCache>
                <c:ptCount val="13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</c:numCache>
            </c:numRef>
          </c:val>
        </c:ser>
        <c:ser>
          <c:idx val="4"/>
          <c:order val="4"/>
          <c:tx>
            <c:strRef>
              <c:f>Sheet1!$F$87</c:f>
              <c:strCache>
                <c:ptCount val="1"/>
                <c:pt idx="0">
                  <c:v>BobB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Sheet1!$F$88:$F$100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</c:numCache>
            </c:numRef>
          </c:val>
        </c:ser>
        <c:ser>
          <c:idx val="5"/>
          <c:order val="5"/>
          <c:tx>
            <c:strRef>
              <c:f>Sheet1!$G$87</c:f>
              <c:strCache>
                <c:ptCount val="1"/>
                <c:pt idx="0">
                  <c:v>ChrD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Sheet1!$G$88:$G$100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</c:numCache>
            </c:numRef>
          </c:val>
        </c:ser>
        <c:ser>
          <c:idx val="6"/>
          <c:order val="6"/>
          <c:tx>
            <c:strRef>
              <c:f>Sheet1!$H$87</c:f>
              <c:strCache>
                <c:ptCount val="1"/>
                <c:pt idx="0">
                  <c:v>EleV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Sheet1!$H$88:$H$100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</c:numCache>
            </c:numRef>
          </c:val>
        </c:ser>
        <c:ser>
          <c:idx val="7"/>
          <c:order val="7"/>
          <c:tx>
            <c:strRef>
              <c:f>Sheet1!$I$87</c:f>
              <c:strCache>
                <c:ptCount val="1"/>
                <c:pt idx="0">
                  <c:v>EugE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Sheet1!$I$88:$I$100</c:f>
              <c:numCache>
                <c:ptCount val="13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</c:numCache>
            </c:numRef>
          </c:val>
        </c:ser>
        <c:ser>
          <c:idx val="8"/>
          <c:order val="8"/>
          <c:tx>
            <c:strRef>
              <c:f>Sheet1!$J$87</c:f>
              <c:strCache>
                <c:ptCount val="1"/>
                <c:pt idx="0">
                  <c:v>GriT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Sheet1!$J$88:$J$100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</c:numCache>
            </c:numRef>
          </c:val>
        </c:ser>
        <c:ser>
          <c:idx val="9"/>
          <c:order val="9"/>
          <c:tx>
            <c:strRef>
              <c:f>Sheet1!$K$87</c:f>
              <c:strCache>
                <c:ptCount val="1"/>
                <c:pt idx="0">
                  <c:v>GriB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Sheet1!$K$88:$K$100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</c:numCache>
            </c:numRef>
          </c:val>
        </c:ser>
        <c:ser>
          <c:idx val="10"/>
          <c:order val="10"/>
          <c:tx>
            <c:strRef>
              <c:f>Sheet1!$L$87</c:f>
              <c:strCache>
                <c:ptCount val="1"/>
                <c:pt idx="0">
                  <c:v>HasS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Sheet1!$L$88:$L$100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</c:numCache>
            </c:numRef>
          </c:val>
        </c:ser>
        <c:ser>
          <c:idx val="11"/>
          <c:order val="11"/>
          <c:tx>
            <c:strRef>
              <c:f>Sheet1!$M$87</c:f>
              <c:strCache>
                <c:ptCount val="1"/>
                <c:pt idx="0">
                  <c:v>KerT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Sheet1!$M$88:$M$100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</c:numCache>
            </c:numRef>
          </c:val>
        </c:ser>
        <c:ser>
          <c:idx val="12"/>
          <c:order val="12"/>
          <c:tx>
            <c:strRef>
              <c:f>Sheet1!$N$87</c:f>
              <c:strCache>
                <c:ptCount val="1"/>
                <c:pt idx="0">
                  <c:v>KhaR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Sheet1!$N$88:$N$100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</c:numCache>
            </c:numRef>
          </c:val>
        </c:ser>
        <c:ser>
          <c:idx val="13"/>
          <c:order val="13"/>
          <c:tx>
            <c:strRef>
              <c:f>Sheet1!$O$87</c:f>
              <c:strCache>
                <c:ptCount val="1"/>
                <c:pt idx="0">
                  <c:v>LiaB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Sheet1!$O$88:$O$100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</c:numCache>
            </c:numRef>
          </c:val>
        </c:ser>
        <c:ser>
          <c:idx val="14"/>
          <c:order val="14"/>
          <c:tx>
            <c:strRef>
              <c:f>Sheet1!$P$87</c:f>
              <c:strCache>
                <c:ptCount val="1"/>
                <c:pt idx="0">
                  <c:v>MarS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Sheet1!$P$88:$P$100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</c:v>
                </c:pt>
                <c:pt idx="12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Sheet1!$Q$87</c:f>
              <c:strCache>
                <c:ptCount val="1"/>
                <c:pt idx="0">
                  <c:v>MohA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Sheet1!$Q$88:$Q$100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</c:numCache>
            </c:numRef>
          </c:val>
        </c:ser>
        <c:ser>
          <c:idx val="16"/>
          <c:order val="16"/>
          <c:tx>
            <c:strRef>
              <c:f>Sheet1!$R$87</c:f>
              <c:strCache>
                <c:ptCount val="1"/>
                <c:pt idx="0">
                  <c:v>OliW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Sheet1!$R$88:$R$100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122</c:v>
                </c:pt>
                <c:pt idx="9">
                  <c:v>97</c:v>
                </c:pt>
                <c:pt idx="10">
                  <c:v>98</c:v>
                </c:pt>
                <c:pt idx="11">
                  <c:v>19</c:v>
                </c:pt>
                <c:pt idx="12">
                  <c:v>3</c:v>
                </c:pt>
              </c:numCache>
            </c:numRef>
          </c:val>
        </c:ser>
        <c:ser>
          <c:idx val="17"/>
          <c:order val="17"/>
          <c:tx>
            <c:strRef>
              <c:f>Sheet1!$S$87</c:f>
              <c:strCache>
                <c:ptCount val="1"/>
                <c:pt idx="0">
                  <c:v>SonG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Sheet1!$S$88:$S$100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</c:numCache>
            </c:numRef>
          </c:val>
        </c:ser>
        <c:ser>
          <c:idx val="18"/>
          <c:order val="18"/>
          <c:tx>
            <c:strRef>
              <c:f>Sheet1!$T$87</c:f>
              <c:strCache>
                <c:ptCount val="1"/>
                <c:pt idx="0">
                  <c:v>SujN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Sheet1!$A$88:$A$100</c:f>
              <c:strCache/>
            </c:strRef>
          </c:cat>
          <c:val>
            <c:numRef>
              <c:f>Sheet1!$T$88:$T$100</c:f>
              <c:numCache>
                <c:ptCount val="13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</c:numCache>
            </c:numRef>
          </c:val>
        </c:ser>
        <c:ser>
          <c:idx val="19"/>
          <c:order val="19"/>
          <c:tx>
            <c:strRef>
              <c:f>Sheet1!$U$87</c:f>
              <c:strCache>
                <c:ptCount val="1"/>
                <c:pt idx="0">
                  <c:v>ThiD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Sheet1!$U$88:$U$100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Sheet1!$V$87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Sheet1!$V$88:$V$100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gapWidth val="20"/>
        <c:axId val="8086392"/>
        <c:axId val="5668665"/>
      </c:barChart>
      <c:lineChart>
        <c:grouping val="standard"/>
        <c:varyColors val="0"/>
        <c:ser>
          <c:idx val="21"/>
          <c:order val="21"/>
          <c:tx>
            <c:strRef>
              <c:f>Sheet1!$W$87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Sheet1!$A$88:$A$100</c:f>
              <c:strCache/>
            </c:strRef>
          </c:cat>
          <c:val>
            <c:numRef>
              <c:f>Sheet1!$W$88:$W$100</c:f>
              <c:numCache>
                <c:ptCount val="13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</c:numCache>
            </c:numRef>
          </c:val>
          <c:smooth val="0"/>
        </c:ser>
        <c:axId val="8086392"/>
        <c:axId val="5668665"/>
      </c:lineChart>
      <c:dateAx>
        <c:axId val="8086392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5668665"/>
        <c:crosses val="autoZero"/>
        <c:auto val="0"/>
        <c:noMultiLvlLbl val="0"/>
      </c:dateAx>
      <c:valAx>
        <c:axId val="5668665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80863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87375"/>
          <c:w val="0.82125"/>
          <c:h val="0.12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>
                <a:solidFill>
                  <a:srgbClr val="FF0000"/>
                </a:solidFill>
              </a:rPr>
              <a:t>2009-6-30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80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Sheet1!$B$103</c:f>
              <c:strCache>
                <c:ptCount val="1"/>
                <c:pt idx="0">
                  <c:v>Oth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Sheet1!$B$104:$B$117</c:f>
              <c:numCache>
                <c:ptCount val="14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553</c:v>
                </c:pt>
                <c:pt idx="7">
                  <c:v>527</c:v>
                </c:pt>
                <c:pt idx="8">
                  <c:v>436</c:v>
                </c:pt>
                <c:pt idx="9">
                  <c:v>572</c:v>
                </c:pt>
                <c:pt idx="10">
                  <c:v>247</c:v>
                </c:pt>
                <c:pt idx="11">
                  <c:v>77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Sheet1!$C$103</c:f>
              <c:strCache>
                <c:ptCount val="1"/>
                <c:pt idx="0">
                  <c:v>AlS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Sheet1!$C$104:$C$117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55</c:v>
                </c:pt>
                <c:pt idx="9">
                  <c:v>195</c:v>
                </c:pt>
                <c:pt idx="10">
                  <c:v>62</c:v>
                </c:pt>
                <c:pt idx="11">
                  <c:v>101</c:v>
                </c:pt>
                <c:pt idx="12">
                  <c:v>24</c:v>
                </c:pt>
                <c:pt idx="13">
                  <c:v>42</c:v>
                </c:pt>
              </c:numCache>
            </c:numRef>
          </c:val>
        </c:ser>
        <c:ser>
          <c:idx val="2"/>
          <c:order val="2"/>
          <c:tx>
            <c:strRef>
              <c:f>Sheet1!$D$103</c:f>
              <c:strCache>
                <c:ptCount val="1"/>
                <c:pt idx="0">
                  <c:v>AlT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Sheet1!$D$104:$D$117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199</c:v>
                </c:pt>
                <c:pt idx="11">
                  <c:v>122</c:v>
                </c:pt>
                <c:pt idx="12">
                  <c:v>99</c:v>
                </c:pt>
                <c:pt idx="13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Sheet1!$E$103</c:f>
              <c:strCache>
                <c:ptCount val="1"/>
                <c:pt idx="0">
                  <c:v>BaR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delete val="1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Sheet1!$E$104:$E$117</c:f>
              <c:numCache>
                <c:ptCount val="14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111</c:v>
                </c:pt>
                <c:pt idx="9">
                  <c:v>196</c:v>
                </c:pt>
                <c:pt idx="10">
                  <c:v>171</c:v>
                </c:pt>
                <c:pt idx="11">
                  <c:v>123</c:v>
                </c:pt>
                <c:pt idx="12">
                  <c:v>97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Sheet1!$F$103</c:f>
              <c:strCache>
                <c:ptCount val="1"/>
                <c:pt idx="0">
                  <c:v>BoB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Sheet1!$F$104:$F$117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</c:v>
                </c:pt>
                <c:pt idx="9">
                  <c:v>53</c:v>
                </c:pt>
                <c:pt idx="10">
                  <c:v>61</c:v>
                </c:pt>
                <c:pt idx="11">
                  <c:v>45</c:v>
                </c:pt>
                <c:pt idx="12">
                  <c:v>92</c:v>
                </c:pt>
                <c:pt idx="13">
                  <c:v>44</c:v>
                </c:pt>
              </c:numCache>
            </c:numRef>
          </c:val>
        </c:ser>
        <c:ser>
          <c:idx val="5"/>
          <c:order val="5"/>
          <c:tx>
            <c:strRef>
              <c:f>Sheet1!$G$103</c:f>
              <c:strCache>
                <c:ptCount val="1"/>
                <c:pt idx="0">
                  <c:v>ChD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Sheet1!$G$104:$G$117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103</c:v>
                </c:pt>
                <c:pt idx="11">
                  <c:v>112</c:v>
                </c:pt>
                <c:pt idx="12">
                  <c:v>168</c:v>
                </c:pt>
                <c:pt idx="13">
                  <c:v>97</c:v>
                </c:pt>
              </c:numCache>
            </c:numRef>
          </c:val>
        </c:ser>
        <c:ser>
          <c:idx val="6"/>
          <c:order val="6"/>
          <c:tx>
            <c:strRef>
              <c:f>Sheet1!$H$103</c:f>
              <c:strCache>
                <c:ptCount val="1"/>
                <c:pt idx="0">
                  <c:v>ElV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0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Sheet1!$H$104:$H$117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29</c:v>
                </c:pt>
                <c:pt idx="11">
                  <c:v>224</c:v>
                </c:pt>
                <c:pt idx="12">
                  <c:v>287</c:v>
                </c:pt>
                <c:pt idx="13">
                  <c:v>271</c:v>
                </c:pt>
              </c:numCache>
            </c:numRef>
          </c:val>
        </c:ser>
        <c:ser>
          <c:idx val="7"/>
          <c:order val="7"/>
          <c:tx>
            <c:strRef>
              <c:f>Sheet1!$I$103</c:f>
              <c:strCache>
                <c:ptCount val="1"/>
                <c:pt idx="0">
                  <c:v>EuE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Sheet1!$I$104:$I$117</c:f>
              <c:numCache>
                <c:ptCount val="14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22</c:v>
                </c:pt>
                <c:pt idx="9">
                  <c:v>50</c:v>
                </c:pt>
                <c:pt idx="10">
                  <c:v>254</c:v>
                </c:pt>
                <c:pt idx="11">
                  <c:v>152</c:v>
                </c:pt>
                <c:pt idx="12">
                  <c:v>129</c:v>
                </c:pt>
                <c:pt idx="13">
                  <c:v>206</c:v>
                </c:pt>
              </c:numCache>
            </c:numRef>
          </c:val>
        </c:ser>
        <c:ser>
          <c:idx val="8"/>
          <c:order val="8"/>
          <c:tx>
            <c:strRef>
              <c:f>Sheet1!$J$103</c:f>
              <c:strCache>
                <c:ptCount val="1"/>
                <c:pt idx="0">
                  <c:v>GrT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Sheet1!$J$104:$J$117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122</c:v>
                </c:pt>
                <c:pt idx="10">
                  <c:v>104</c:v>
                </c:pt>
                <c:pt idx="11">
                  <c:v>133</c:v>
                </c:pt>
                <c:pt idx="12">
                  <c:v>187</c:v>
                </c:pt>
                <c:pt idx="13">
                  <c:v>252</c:v>
                </c:pt>
              </c:numCache>
            </c:numRef>
          </c:val>
        </c:ser>
        <c:ser>
          <c:idx val="9"/>
          <c:order val="9"/>
          <c:tx>
            <c:strRef>
              <c:f>Sheet1!$K$103</c:f>
              <c:strCache>
                <c:ptCount val="1"/>
                <c:pt idx="0">
                  <c:v>GrB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Sheet1!$K$104:$K$117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567</c:v>
                </c:pt>
                <c:pt idx="9">
                  <c:v>192</c:v>
                </c:pt>
                <c:pt idx="10">
                  <c:v>156</c:v>
                </c:pt>
                <c:pt idx="11">
                  <c:v>324</c:v>
                </c:pt>
                <c:pt idx="12">
                  <c:v>377</c:v>
                </c:pt>
                <c:pt idx="13">
                  <c:v>391</c:v>
                </c:pt>
              </c:numCache>
            </c:numRef>
          </c:val>
        </c:ser>
        <c:ser>
          <c:idx val="10"/>
          <c:order val="10"/>
          <c:tx>
            <c:strRef>
              <c:f>Sheet1!$L$103</c:f>
              <c:strCache>
                <c:ptCount val="1"/>
                <c:pt idx="0">
                  <c:v>HaS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Sheet1!$L$104:$L$117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216</c:v>
                </c:pt>
                <c:pt idx="9">
                  <c:v>244</c:v>
                </c:pt>
                <c:pt idx="10">
                  <c:v>299</c:v>
                </c:pt>
                <c:pt idx="11">
                  <c:v>315</c:v>
                </c:pt>
                <c:pt idx="12">
                  <c:v>313</c:v>
                </c:pt>
                <c:pt idx="13">
                  <c:v>380</c:v>
                </c:pt>
              </c:numCache>
            </c:numRef>
          </c:val>
        </c:ser>
        <c:ser>
          <c:idx val="11"/>
          <c:order val="11"/>
          <c:tx>
            <c:strRef>
              <c:f>Sheet1!$M$103</c:f>
              <c:strCache>
                <c:ptCount val="1"/>
                <c:pt idx="0">
                  <c:v>KeT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Sheet1!$M$104:$M$117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  <c:pt idx="8">
                  <c:v>56</c:v>
                </c:pt>
                <c:pt idx="9">
                  <c:v>6</c:v>
                </c:pt>
                <c:pt idx="10">
                  <c:v>16</c:v>
                </c:pt>
                <c:pt idx="11">
                  <c:v>7</c:v>
                </c:pt>
                <c:pt idx="12">
                  <c:v>12</c:v>
                </c:pt>
                <c:pt idx="13">
                  <c:v>19</c:v>
                </c:pt>
              </c:numCache>
            </c:numRef>
          </c:val>
        </c:ser>
        <c:ser>
          <c:idx val="12"/>
          <c:order val="12"/>
          <c:tx>
            <c:strRef>
              <c:f>Sheet1!$N$103</c:f>
              <c:strCache>
                <c:ptCount val="1"/>
                <c:pt idx="0">
                  <c:v>KhR</c:v>
                </c:pt>
              </c:strCache>
            </c:strRef>
          </c:tx>
          <c:spPr>
            <a:gradFill rotWithShape="1">
              <a:gsLst>
                <a:gs pos="0">
                  <a:srgbClr val="E0C2FF"/>
                </a:gs>
                <a:gs pos="50000">
                  <a:srgbClr val="CC99FF"/>
                </a:gs>
                <a:gs pos="100000">
                  <a:srgbClr val="E0C2FF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Sheet1!$N$104:$N$117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179</c:v>
                </c:pt>
                <c:pt idx="9">
                  <c:v>98</c:v>
                </c:pt>
                <c:pt idx="10">
                  <c:v>105</c:v>
                </c:pt>
                <c:pt idx="11">
                  <c:v>163</c:v>
                </c:pt>
                <c:pt idx="12">
                  <c:v>133</c:v>
                </c:pt>
                <c:pt idx="13">
                  <c:v>209</c:v>
                </c:pt>
              </c:numCache>
            </c:numRef>
          </c:val>
        </c:ser>
        <c:ser>
          <c:idx val="13"/>
          <c:order val="13"/>
          <c:tx>
            <c:strRef>
              <c:f>Sheet1!$O$103</c:f>
              <c:strCache>
                <c:ptCount val="1"/>
                <c:pt idx="0">
                  <c:v>LiB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Sheet1!$O$104:$O$117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15</c:v>
                </c:pt>
                <c:pt idx="11">
                  <c:v>64</c:v>
                </c:pt>
                <c:pt idx="12">
                  <c:v>45</c:v>
                </c:pt>
                <c:pt idx="13">
                  <c:v>86</c:v>
                </c:pt>
              </c:numCache>
            </c:numRef>
          </c:val>
        </c:ser>
        <c:ser>
          <c:idx val="14"/>
          <c:order val="14"/>
          <c:tx>
            <c:strRef>
              <c:f>Sheet1!$P$103</c:f>
              <c:strCache>
                <c:ptCount val="1"/>
                <c:pt idx="0">
                  <c:v>MoA</c:v>
                </c:pt>
              </c:strCache>
            </c:strRef>
          </c:tx>
          <c:spPr>
            <a:gradFill rotWithShape="1">
              <a:gsLst>
                <a:gs pos="0">
                  <a:srgbClr val="FFC8E3"/>
                </a:gs>
                <a:gs pos="50000">
                  <a:srgbClr val="FF99CC"/>
                </a:gs>
                <a:gs pos="100000">
                  <a:srgbClr val="FFC8E3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delete val="1"/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Sheet1!$P$104:$P$117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164</c:v>
                </c:pt>
                <c:pt idx="10">
                  <c:v>114</c:v>
                </c:pt>
                <c:pt idx="11">
                  <c:v>38</c:v>
                </c:pt>
                <c:pt idx="12">
                  <c:v>13</c:v>
                </c:pt>
                <c:pt idx="13">
                  <c:v>92</c:v>
                </c:pt>
              </c:numCache>
            </c:numRef>
          </c:val>
        </c:ser>
        <c:ser>
          <c:idx val="15"/>
          <c:order val="15"/>
          <c:tx>
            <c:strRef>
              <c:f>Sheet1!$Q$103</c:f>
              <c:strCache>
                <c:ptCount val="1"/>
                <c:pt idx="0">
                  <c:v>SoG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2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3"/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Sheet1!$Q$104:$Q$117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46</c:v>
                </c:pt>
                <c:pt idx="9">
                  <c:v>90</c:v>
                </c:pt>
                <c:pt idx="10">
                  <c:v>66</c:v>
                </c:pt>
                <c:pt idx="11">
                  <c:v>67</c:v>
                </c:pt>
                <c:pt idx="12">
                  <c:v>50</c:v>
                </c:pt>
                <c:pt idx="13">
                  <c:v>71</c:v>
                </c:pt>
              </c:numCache>
            </c:numRef>
          </c:val>
        </c:ser>
        <c:ser>
          <c:idx val="16"/>
          <c:order val="16"/>
          <c:tx>
            <c:strRef>
              <c:f>Sheet1!$R$103</c:f>
              <c:strCache>
                <c:ptCount val="1"/>
                <c:pt idx="0">
                  <c:v>SuN</c:v>
                </c:pt>
              </c:strCache>
            </c:strRef>
          </c:tx>
          <c:spPr>
            <a:gradFill rotWithShape="1">
              <a:gsLst>
                <a:gs pos="0">
                  <a:srgbClr val="FFE3C8"/>
                </a:gs>
                <a:gs pos="50000">
                  <a:srgbClr val="FFCC99"/>
                </a:gs>
                <a:gs pos="100000">
                  <a:srgbClr val="FFE3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Sheet1!$A$104:$A$117</c:f>
              <c:strCache/>
            </c:strRef>
          </c:cat>
          <c:val>
            <c:numRef>
              <c:f>Sheet1!$R$104:$R$117</c:f>
              <c:numCache>
                <c:ptCount val="14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  <c:pt idx="8">
                  <c:v>456</c:v>
                </c:pt>
                <c:pt idx="9">
                  <c:v>332</c:v>
                </c:pt>
                <c:pt idx="10">
                  <c:v>542</c:v>
                </c:pt>
                <c:pt idx="11">
                  <c:v>324</c:v>
                </c:pt>
                <c:pt idx="12">
                  <c:v>348</c:v>
                </c:pt>
                <c:pt idx="13">
                  <c:v>340</c:v>
                </c:pt>
              </c:numCache>
            </c:numRef>
          </c:val>
        </c:ser>
        <c:ser>
          <c:idx val="17"/>
          <c:order val="17"/>
          <c:tx>
            <c:strRef>
              <c:f>Sheet1!$S$103</c:f>
              <c:strCache>
                <c:ptCount val="1"/>
                <c:pt idx="0">
                  <c:v>ThD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Sheet1!$S$104:$S$117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</c:v>
                </c:pt>
                <c:pt idx="12">
                  <c:v>1</c:v>
                </c:pt>
                <c:pt idx="13">
                  <c:v>102</c:v>
                </c:pt>
              </c:numCache>
            </c:numRef>
          </c:val>
        </c:ser>
        <c:ser>
          <c:idx val="18"/>
          <c:order val="18"/>
          <c:tx>
            <c:strRef>
              <c:f>Sheet1!$T$103</c:f>
              <c:strCache>
                <c:ptCount val="1"/>
                <c:pt idx="0">
                  <c:v>z1</c:v>
                </c:pt>
              </c:strCache>
            </c:strRef>
          </c:tx>
          <c:spPr>
            <a:gradFill rotWithShape="1">
              <a:gsLst>
                <a:gs pos="0">
                  <a:srgbClr val="FFFFC8"/>
                </a:gs>
                <a:gs pos="50000">
                  <a:srgbClr val="FFFF99"/>
                </a:gs>
                <a:gs pos="100000">
                  <a:srgbClr val="FFFFC8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Sheet1!$T$104:$T$117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Sheet1!$U$103</c:f>
              <c:strCache>
                <c:ptCount val="1"/>
                <c:pt idx="0">
                  <c:v>z2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Sheet1!$U$104:$U$117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Sheet1!$V$103</c:f>
              <c:strCache>
                <c:ptCount val="1"/>
                <c:pt idx="0">
                  <c:v>z3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Sheet1!$V$104:$V$117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overlap val="100"/>
        <c:gapWidth val="20"/>
        <c:axId val="51017986"/>
        <c:axId val="56508691"/>
      </c:barChart>
      <c:lineChart>
        <c:grouping val="standard"/>
        <c:varyColors val="0"/>
        <c:ser>
          <c:idx val="21"/>
          <c:order val="21"/>
          <c:tx>
            <c:strRef>
              <c:f>Sheet1!$W$103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Sheet1!$A$104:$A$117</c:f>
              <c:strCache/>
            </c:strRef>
          </c:cat>
          <c:val>
            <c:numRef>
              <c:f>Sheet1!$W$104:$W$117</c:f>
              <c:numCache>
                <c:ptCount val="14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2279</c:v>
                </c:pt>
                <c:pt idx="9">
                  <c:v>2354</c:v>
                </c:pt>
                <c:pt idx="10">
                  <c:v>2543</c:v>
                </c:pt>
                <c:pt idx="11">
                  <c:v>2405</c:v>
                </c:pt>
                <c:pt idx="12">
                  <c:v>2379</c:v>
                </c:pt>
                <c:pt idx="13">
                  <c:v>2636</c:v>
                </c:pt>
              </c:numCache>
            </c:numRef>
          </c:val>
          <c:smooth val="0"/>
        </c:ser>
        <c:axId val="51017986"/>
        <c:axId val="56508691"/>
      </c:lineChart>
      <c:dateAx>
        <c:axId val="51017986"/>
        <c:scaling>
          <c:orientation val="minMax"/>
        </c:scaling>
        <c:axPos val="b"/>
        <c:delete val="0"/>
        <c:numFmt formatCode="mmm\'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/>
            </a:pPr>
          </a:p>
        </c:txPr>
        <c:crossAx val="56508691"/>
        <c:crosses val="autoZero"/>
        <c:auto val="0"/>
        <c:noMultiLvlLbl val="0"/>
      </c:dateAx>
      <c:valAx>
        <c:axId val="5650869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510179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18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1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egendEntry>
        <c:idx val="2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12"/>
          <c:y val="0.874"/>
          <c:w val="0.794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561975</xdr:colOff>
      <xdr:row>172</xdr:row>
      <xdr:rowOff>104775</xdr:rowOff>
    </xdr:from>
    <xdr:ext cx="7543800" cy="4524375"/>
    <xdr:graphicFrame>
      <xdr:nvGraphicFramePr>
        <xdr:cNvPr id="1" name="Chart 2"/>
        <xdr:cNvGraphicFramePr/>
      </xdr:nvGraphicFramePr>
      <xdr:xfrm>
        <a:off x="1447800" y="27955875"/>
        <a:ext cx="75438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152400</xdr:colOff>
      <xdr:row>171</xdr:row>
      <xdr:rowOff>47625</xdr:rowOff>
    </xdr:from>
    <xdr:ext cx="7553325" cy="4552950"/>
    <xdr:graphicFrame>
      <xdr:nvGraphicFramePr>
        <xdr:cNvPr id="2" name="Chart 14"/>
        <xdr:cNvGraphicFramePr/>
      </xdr:nvGraphicFramePr>
      <xdr:xfrm>
        <a:off x="1666875" y="27736800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352425</xdr:colOff>
      <xdr:row>170</xdr:row>
      <xdr:rowOff>9525</xdr:rowOff>
    </xdr:from>
    <xdr:ext cx="7553325" cy="4486275"/>
    <xdr:graphicFrame>
      <xdr:nvGraphicFramePr>
        <xdr:cNvPr id="3" name="Chart 15"/>
        <xdr:cNvGraphicFramePr/>
      </xdr:nvGraphicFramePr>
      <xdr:xfrm>
        <a:off x="1866900" y="275367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552450</xdr:colOff>
      <xdr:row>168</xdr:row>
      <xdr:rowOff>133350</xdr:rowOff>
    </xdr:from>
    <xdr:ext cx="7562850" cy="4495800"/>
    <xdr:graphicFrame>
      <xdr:nvGraphicFramePr>
        <xdr:cNvPr id="4" name="Chart 16"/>
        <xdr:cNvGraphicFramePr/>
      </xdr:nvGraphicFramePr>
      <xdr:xfrm>
        <a:off x="2066925" y="273367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133350</xdr:colOff>
      <xdr:row>167</xdr:row>
      <xdr:rowOff>76200</xdr:rowOff>
    </xdr:from>
    <xdr:ext cx="7572375" cy="4505325"/>
    <xdr:graphicFrame>
      <xdr:nvGraphicFramePr>
        <xdr:cNvPr id="5" name="Chart 17"/>
        <xdr:cNvGraphicFramePr/>
      </xdr:nvGraphicFramePr>
      <xdr:xfrm>
        <a:off x="2276475" y="27117675"/>
        <a:ext cx="7572375" cy="4505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3</xdr:col>
      <xdr:colOff>352425</xdr:colOff>
      <xdr:row>166</xdr:row>
      <xdr:rowOff>47625</xdr:rowOff>
    </xdr:from>
    <xdr:ext cx="7581900" cy="4514850"/>
    <xdr:graphicFrame>
      <xdr:nvGraphicFramePr>
        <xdr:cNvPr id="6" name="Chart 24"/>
        <xdr:cNvGraphicFramePr/>
      </xdr:nvGraphicFramePr>
      <xdr:xfrm>
        <a:off x="2495550" y="26927175"/>
        <a:ext cx="7581900" cy="4514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3</xdr:col>
      <xdr:colOff>571500</xdr:colOff>
      <xdr:row>164</xdr:row>
      <xdr:rowOff>133350</xdr:rowOff>
    </xdr:from>
    <xdr:ext cx="7591425" cy="4524375"/>
    <xdr:graphicFrame>
      <xdr:nvGraphicFramePr>
        <xdr:cNvPr id="7" name="Chart 26"/>
        <xdr:cNvGraphicFramePr/>
      </xdr:nvGraphicFramePr>
      <xdr:xfrm>
        <a:off x="2714625" y="26689050"/>
        <a:ext cx="7591425" cy="4524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4</xdr:col>
      <xdr:colOff>200025</xdr:colOff>
      <xdr:row>163</xdr:row>
      <xdr:rowOff>38100</xdr:rowOff>
    </xdr:from>
    <xdr:ext cx="7600950" cy="4533900"/>
    <xdr:graphicFrame>
      <xdr:nvGraphicFramePr>
        <xdr:cNvPr id="8" name="Chart 27"/>
        <xdr:cNvGraphicFramePr/>
      </xdr:nvGraphicFramePr>
      <xdr:xfrm>
        <a:off x="2971800" y="26431875"/>
        <a:ext cx="7600950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twoCellAnchor>
    <xdr:from>
      <xdr:col>4</xdr:col>
      <xdr:colOff>438150</xdr:colOff>
      <xdr:row>162</xdr:row>
      <xdr:rowOff>0</xdr:rowOff>
    </xdr:from>
    <xdr:to>
      <xdr:col>17</xdr:col>
      <xdr:colOff>123825</xdr:colOff>
      <xdr:row>190</xdr:row>
      <xdr:rowOff>9525</xdr:rowOff>
    </xdr:to>
    <xdr:graphicFrame>
      <xdr:nvGraphicFramePr>
        <xdr:cNvPr id="9" name="Chart 28"/>
        <xdr:cNvGraphicFramePr/>
      </xdr:nvGraphicFramePr>
      <xdr:xfrm>
        <a:off x="3209925" y="26231850"/>
        <a:ext cx="7858125" cy="4543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160</xdr:row>
      <xdr:rowOff>123825</xdr:rowOff>
    </xdr:from>
    <xdr:to>
      <xdr:col>17</xdr:col>
      <xdr:colOff>361950</xdr:colOff>
      <xdr:row>188</xdr:row>
      <xdr:rowOff>142875</xdr:rowOff>
    </xdr:to>
    <xdr:graphicFrame>
      <xdr:nvGraphicFramePr>
        <xdr:cNvPr id="10" name="Chart 29"/>
        <xdr:cNvGraphicFramePr/>
      </xdr:nvGraphicFramePr>
      <xdr:xfrm>
        <a:off x="3448050" y="26031825"/>
        <a:ext cx="7858125" cy="4552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304800</xdr:colOff>
      <xdr:row>159</xdr:row>
      <xdr:rowOff>85725</xdr:rowOff>
    </xdr:from>
    <xdr:to>
      <xdr:col>18</xdr:col>
      <xdr:colOff>9525</xdr:colOff>
      <xdr:row>187</xdr:row>
      <xdr:rowOff>114300</xdr:rowOff>
    </xdr:to>
    <xdr:graphicFrame>
      <xdr:nvGraphicFramePr>
        <xdr:cNvPr id="11" name="Chart 30"/>
        <xdr:cNvGraphicFramePr/>
      </xdr:nvGraphicFramePr>
      <xdr:xfrm>
        <a:off x="3705225" y="25831800"/>
        <a:ext cx="7877175" cy="4562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9"/>
  <sheetViews>
    <sheetView tabSelected="1" workbookViewId="0" topLeftCell="D135">
      <selection activeCell="W156" sqref="W156"/>
    </sheetView>
  </sheetViews>
  <sheetFormatPr defaultColWidth="9.140625" defaultRowHeight="12.75"/>
  <cols>
    <col min="1" max="1" width="13.28125" style="0" bestFit="1" customWidth="1"/>
    <col min="2" max="21" width="9.421875" style="0" bestFit="1" customWidth="1"/>
    <col min="22" max="23" width="9.281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6" ht="12.75">
      <c r="B31" t="s">
        <v>18</v>
      </c>
      <c r="C31" t="s">
        <v>21</v>
      </c>
      <c r="D31" t="s">
        <v>0</v>
      </c>
      <c r="E31" t="s">
        <v>22</v>
      </c>
      <c r="F31" t="s">
        <v>1</v>
      </c>
      <c r="G31" t="s">
        <v>23</v>
      </c>
      <c r="H31" t="s">
        <v>14</v>
      </c>
      <c r="I31" t="s">
        <v>15</v>
      </c>
      <c r="J31" t="s">
        <v>19</v>
      </c>
      <c r="K31" t="s">
        <v>16</v>
      </c>
      <c r="L31" t="s">
        <v>24</v>
      </c>
      <c r="M31" t="s">
        <v>20</v>
      </c>
      <c r="N31" t="s">
        <v>17</v>
      </c>
      <c r="O31" t="s">
        <v>25</v>
      </c>
      <c r="P31" t="s">
        <v>4</v>
      </c>
    </row>
    <row r="32" spans="2:16" ht="12.75">
      <c r="B32" t="str">
        <f aca="true" t="shared" si="17" ref="B32:P32">LEFT(B31,SEARCH(" ",B31)-1)</f>
        <v>Other</v>
      </c>
      <c r="C32" t="str">
        <f t="shared" si="17"/>
        <v>Alain</v>
      </c>
      <c r="D32" t="str">
        <f t="shared" si="17"/>
        <v>Baher</v>
      </c>
      <c r="E32" t="str">
        <f t="shared" si="17"/>
        <v>Bobby</v>
      </c>
      <c r="F32" t="str">
        <f t="shared" si="17"/>
        <v>Eugène</v>
      </c>
      <c r="G32" t="str">
        <f t="shared" si="17"/>
        <v>Grigori</v>
      </c>
      <c r="H32" t="str">
        <f t="shared" si="17"/>
        <v>Hasmik</v>
      </c>
      <c r="I32" t="str">
        <f t="shared" si="17"/>
        <v>Herison</v>
      </c>
      <c r="J32" t="str">
        <f t="shared" si="17"/>
        <v>Kerim</v>
      </c>
      <c r="K32" t="str">
        <f t="shared" si="17"/>
        <v>Khalil</v>
      </c>
      <c r="L32" t="str">
        <f t="shared" si="17"/>
        <v>Mohamad</v>
      </c>
      <c r="M32" t="str">
        <f t="shared" si="17"/>
        <v>Olivier</v>
      </c>
      <c r="N32" t="str">
        <f t="shared" si="17"/>
        <v>Petru</v>
      </c>
      <c r="O32" t="str">
        <f t="shared" si="17"/>
        <v>Sonia</v>
      </c>
      <c r="P32" t="str">
        <f t="shared" si="17"/>
        <v>Sujatha</v>
      </c>
    </row>
    <row r="33" spans="2:17" ht="12.75">
      <c r="B33" t="str">
        <f aca="true" t="shared" si="18" ref="B33:P33">LEFT(B32,4)</f>
        <v>Othe</v>
      </c>
      <c r="C33" t="str">
        <f t="shared" si="18"/>
        <v>Alai</v>
      </c>
      <c r="D33" t="str">
        <f t="shared" si="18"/>
        <v>Bahe</v>
      </c>
      <c r="E33" t="str">
        <f t="shared" si="18"/>
        <v>Bobb</v>
      </c>
      <c r="F33" t="str">
        <f t="shared" si="18"/>
        <v>Eugè</v>
      </c>
      <c r="G33" t="str">
        <f t="shared" si="18"/>
        <v>Grig</v>
      </c>
      <c r="H33" t="str">
        <f t="shared" si="18"/>
        <v>Hasm</v>
      </c>
      <c r="I33" t="str">
        <f t="shared" si="18"/>
        <v>Heri</v>
      </c>
      <c r="J33" t="str">
        <f t="shared" si="18"/>
        <v>Keri</v>
      </c>
      <c r="K33" t="str">
        <f t="shared" si="18"/>
        <v>Khal</v>
      </c>
      <c r="L33" t="str">
        <f t="shared" si="18"/>
        <v>Moha</v>
      </c>
      <c r="M33" t="str">
        <f t="shared" si="18"/>
        <v>Oliv</v>
      </c>
      <c r="N33" t="str">
        <f t="shared" si="18"/>
        <v>Petr</v>
      </c>
      <c r="O33" t="str">
        <f t="shared" si="18"/>
        <v>Soni</v>
      </c>
      <c r="P33" t="str">
        <f t="shared" si="18"/>
        <v>Suja</v>
      </c>
      <c r="Q33" t="s">
        <v>5</v>
      </c>
    </row>
    <row r="34" spans="1:18" ht="12.75">
      <c r="A34" s="1">
        <v>39569</v>
      </c>
      <c r="B34">
        <f>M23-SUM(C34:P34)</f>
        <v>125</v>
      </c>
      <c r="C34">
        <f ca="1">IF(AND(ISNUMBER(MATCH($A34,$A$23:$A$30,0)),ISNUMBER(MATCH(C$31,$B$20:$L$20,0))),OFFSET($A$22,MATCH($A34,$A$23:$A$30,0),MATCH(C$31,$B$20:$L$20,0)),"")</f>
      </c>
      <c r="D34">
        <f aca="true" ca="1" t="shared" si="19" ref="D34:P34">IF(AND(ISNUMBER(MATCH($A34,$A$23:$A$30,0)),ISNUMBER(MATCH(D$31,$B$20:$L$20,0))),OFFSET($A$22,MATCH($A34,$A$23:$A$30,0),MATCH(D$31,$B$20:$L$20,0)),"")</f>
        <v>299</v>
      </c>
      <c r="E34">
        <f ca="1" t="shared" si="19"/>
      </c>
      <c r="F34">
        <f ca="1" t="shared" si="19"/>
        <v>187</v>
      </c>
      <c r="G34">
        <f ca="1" t="shared" si="19"/>
      </c>
      <c r="H34">
        <f ca="1" t="shared" si="19"/>
      </c>
      <c r="I34">
        <f ca="1" t="shared" si="19"/>
      </c>
      <c r="J34">
        <f ca="1" t="shared" si="19"/>
      </c>
      <c r="K34">
        <f ca="1" t="shared" si="19"/>
      </c>
      <c r="L34">
        <f ca="1" t="shared" si="19"/>
      </c>
      <c r="M34">
        <f ca="1" t="shared" si="19"/>
      </c>
      <c r="N34">
        <f ca="1" t="shared" si="19"/>
      </c>
      <c r="O34">
        <f ca="1" t="shared" si="19"/>
      </c>
      <c r="P34">
        <f ca="1" t="shared" si="19"/>
        <v>554</v>
      </c>
      <c r="Q34">
        <f>SUM(B34:P34)</f>
        <v>1165</v>
      </c>
      <c r="R34" t="str">
        <f aca="true" t="shared" si="20" ref="R34:R41">IF(Q34=M23,"ok","ERROR")</f>
        <v>ok</v>
      </c>
    </row>
    <row r="35" spans="1:18" ht="12.75">
      <c r="A35" s="1">
        <v>39600</v>
      </c>
      <c r="B35">
        <f aca="true" t="shared" si="21" ref="B35:B41">M24-SUM(C35:P35)</f>
        <v>79</v>
      </c>
      <c r="C35">
        <f aca="true" ca="1" t="shared" si="22" ref="C35:P41">IF(AND(ISNUMBER(MATCH($A35,$A$23:$A$30,0)),ISNUMBER(MATCH(C$31,$B$20:$L$20,0))),OFFSET($A$22,MATCH($A35,$A$23:$A$30,0),MATCH(C$31,$B$20:$L$20,0)),"")</f>
      </c>
      <c r="D35">
        <f ca="1" t="shared" si="22"/>
        <v>175</v>
      </c>
      <c r="E35">
        <f ca="1" t="shared" si="22"/>
      </c>
      <c r="F35">
        <f ca="1" t="shared" si="22"/>
        <v>334</v>
      </c>
      <c r="G35">
        <f ca="1" t="shared" si="22"/>
      </c>
      <c r="H35">
        <f ca="1" t="shared" si="22"/>
      </c>
      <c r="I35">
        <f ca="1" t="shared" si="22"/>
      </c>
      <c r="J35">
        <f ca="1" t="shared" si="22"/>
      </c>
      <c r="K35">
        <f ca="1" t="shared" si="22"/>
      </c>
      <c r="L35">
        <f ca="1" t="shared" si="22"/>
      </c>
      <c r="M35">
        <f ca="1" t="shared" si="22"/>
      </c>
      <c r="N35">
        <f ca="1" t="shared" si="22"/>
      </c>
      <c r="O35">
        <f ca="1" t="shared" si="22"/>
      </c>
      <c r="P35">
        <f ca="1" t="shared" si="22"/>
        <v>414</v>
      </c>
      <c r="Q35">
        <f aca="true" t="shared" si="23" ref="Q35:Q41">SUM(B35:P35)</f>
        <v>1002</v>
      </c>
      <c r="R35" t="str">
        <f t="shared" si="20"/>
        <v>ok</v>
      </c>
    </row>
    <row r="36" spans="1:18" ht="12.75">
      <c r="A36" s="1">
        <v>39630</v>
      </c>
      <c r="B36">
        <f t="shared" si="21"/>
        <v>0</v>
      </c>
      <c r="C36">
        <f ca="1" t="shared" si="22"/>
      </c>
      <c r="D36">
        <f ca="1" t="shared" si="22"/>
        <v>498</v>
      </c>
      <c r="E36">
        <f ca="1" t="shared" si="22"/>
      </c>
      <c r="F36">
        <f ca="1" t="shared" si="22"/>
        <v>520</v>
      </c>
      <c r="G36">
        <f ca="1" t="shared" si="22"/>
      </c>
      <c r="H36">
        <f ca="1" t="shared" si="22"/>
      </c>
      <c r="I36">
        <f ca="1" t="shared" si="22"/>
      </c>
      <c r="J36">
        <f ca="1" t="shared" si="22"/>
      </c>
      <c r="K36">
        <f ca="1" t="shared" si="22"/>
      </c>
      <c r="L36">
        <f ca="1" t="shared" si="22"/>
      </c>
      <c r="M36">
        <f ca="1" t="shared" si="22"/>
      </c>
      <c r="N36">
        <f ca="1" t="shared" si="22"/>
      </c>
      <c r="O36">
        <f ca="1" t="shared" si="22"/>
      </c>
      <c r="P36">
        <f ca="1" t="shared" si="22"/>
        <v>611</v>
      </c>
      <c r="Q36">
        <f t="shared" si="23"/>
        <v>1629</v>
      </c>
      <c r="R36" t="str">
        <f t="shared" si="20"/>
        <v>ok</v>
      </c>
    </row>
    <row r="37" spans="1:18" ht="12.75">
      <c r="A37" s="1">
        <v>39661</v>
      </c>
      <c r="B37">
        <f t="shared" si="21"/>
        <v>163</v>
      </c>
      <c r="C37">
        <f ca="1" t="shared" si="22"/>
      </c>
      <c r="D37">
        <f ca="1" t="shared" si="22"/>
        <v>257</v>
      </c>
      <c r="E37">
        <f ca="1" t="shared" si="22"/>
      </c>
      <c r="F37">
        <f ca="1" t="shared" si="22"/>
        <v>487</v>
      </c>
      <c r="G37">
        <f ca="1" t="shared" si="22"/>
      </c>
      <c r="H37">
        <f ca="1" t="shared" si="22"/>
      </c>
      <c r="I37">
        <f ca="1" t="shared" si="22"/>
      </c>
      <c r="J37">
        <f ca="1" t="shared" si="22"/>
      </c>
      <c r="K37">
        <f ca="1" t="shared" si="22"/>
      </c>
      <c r="L37">
        <f ca="1" t="shared" si="22"/>
      </c>
      <c r="M37">
        <f ca="1" t="shared" si="22"/>
      </c>
      <c r="N37">
        <f ca="1" t="shared" si="22"/>
      </c>
      <c r="O37">
        <f ca="1" t="shared" si="22"/>
      </c>
      <c r="P37">
        <f ca="1" t="shared" si="22"/>
        <v>707</v>
      </c>
      <c r="Q37">
        <f t="shared" si="23"/>
        <v>1614</v>
      </c>
      <c r="R37" t="str">
        <f t="shared" si="20"/>
        <v>ok</v>
      </c>
    </row>
    <row r="38" spans="1:18" ht="12.75">
      <c r="A38" s="1">
        <v>39692</v>
      </c>
      <c r="B38">
        <f t="shared" si="21"/>
        <v>693</v>
      </c>
      <c r="C38">
        <f ca="1" t="shared" si="22"/>
      </c>
      <c r="D38">
        <f ca="1" t="shared" si="22"/>
        <v>242</v>
      </c>
      <c r="E38">
        <f ca="1" t="shared" si="22"/>
      </c>
      <c r="F38">
        <f ca="1" t="shared" si="22"/>
        <v>5</v>
      </c>
      <c r="G38">
        <f ca="1" t="shared" si="22"/>
      </c>
      <c r="H38">
        <f ca="1" t="shared" si="22"/>
      </c>
      <c r="I38">
        <f ca="1" t="shared" si="22"/>
      </c>
      <c r="J38">
        <f ca="1" t="shared" si="22"/>
      </c>
      <c r="K38">
        <f ca="1" t="shared" si="22"/>
      </c>
      <c r="L38">
        <f ca="1" t="shared" si="22"/>
      </c>
      <c r="M38">
        <f ca="1" t="shared" si="22"/>
      </c>
      <c r="N38">
        <f ca="1" t="shared" si="22"/>
      </c>
      <c r="O38">
        <f ca="1" t="shared" si="22"/>
      </c>
      <c r="P38">
        <f ca="1" t="shared" si="22"/>
        <v>470</v>
      </c>
      <c r="Q38">
        <f t="shared" si="23"/>
        <v>1410</v>
      </c>
      <c r="R38" t="str">
        <f t="shared" si="20"/>
        <v>ok</v>
      </c>
    </row>
    <row r="39" spans="1:18" ht="12.75">
      <c r="A39" s="1">
        <v>39722</v>
      </c>
      <c r="B39">
        <f t="shared" si="21"/>
        <v>830</v>
      </c>
      <c r="C39">
        <f ca="1" t="shared" si="22"/>
      </c>
      <c r="D39">
        <f ca="1" t="shared" si="22"/>
        <v>439</v>
      </c>
      <c r="E39">
        <f ca="1" t="shared" si="22"/>
      </c>
      <c r="F39">
        <f ca="1" t="shared" si="22"/>
        <v>60</v>
      </c>
      <c r="G39">
        <f ca="1" t="shared" si="22"/>
      </c>
      <c r="H39">
        <f ca="1" t="shared" si="22"/>
      </c>
      <c r="I39">
        <f ca="1" t="shared" si="22"/>
      </c>
      <c r="J39">
        <f ca="1" t="shared" si="22"/>
      </c>
      <c r="K39">
        <f ca="1" t="shared" si="22"/>
      </c>
      <c r="L39">
        <f ca="1" t="shared" si="22"/>
      </c>
      <c r="M39">
        <f ca="1" t="shared" si="22"/>
      </c>
      <c r="N39">
        <f ca="1" t="shared" si="22"/>
      </c>
      <c r="O39">
        <f ca="1" t="shared" si="22"/>
      </c>
      <c r="P39">
        <f ca="1" t="shared" si="22"/>
        <v>722</v>
      </c>
      <c r="Q39">
        <f t="shared" si="23"/>
        <v>2051</v>
      </c>
      <c r="R39" t="str">
        <f t="shared" si="20"/>
        <v>ok</v>
      </c>
    </row>
    <row r="40" spans="1:18" ht="12.75">
      <c r="A40" s="4">
        <v>39753</v>
      </c>
      <c r="B40">
        <f t="shared" si="21"/>
        <v>136</v>
      </c>
      <c r="C40">
        <f ca="1" t="shared" si="22"/>
      </c>
      <c r="D40">
        <f ca="1" t="shared" si="22"/>
        <v>190</v>
      </c>
      <c r="E40">
        <f ca="1" t="shared" si="22"/>
      </c>
      <c r="F40">
        <f ca="1" t="shared" si="22"/>
        <v>93</v>
      </c>
      <c r="G40">
        <f ca="1" t="shared" si="22"/>
      </c>
      <c r="H40">
        <f ca="1" t="shared" si="22"/>
        <v>53</v>
      </c>
      <c r="I40">
        <f ca="1" t="shared" si="22"/>
        <v>188</v>
      </c>
      <c r="J40">
        <f ca="1" t="shared" si="22"/>
        <v>110</v>
      </c>
      <c r="K40">
        <f ca="1" t="shared" si="22"/>
        <v>99</v>
      </c>
      <c r="L40">
        <f ca="1" t="shared" si="22"/>
      </c>
      <c r="M40">
        <f ca="1" t="shared" si="22"/>
        <v>93</v>
      </c>
      <c r="N40">
        <f ca="1" t="shared" si="22"/>
        <v>136</v>
      </c>
      <c r="O40">
        <f ca="1" t="shared" si="22"/>
      </c>
      <c r="P40">
        <f ca="1" t="shared" si="22"/>
        <v>397</v>
      </c>
      <c r="Q40">
        <f t="shared" si="23"/>
        <v>1495</v>
      </c>
      <c r="R40" t="str">
        <f t="shared" si="20"/>
        <v>ok</v>
      </c>
    </row>
    <row r="41" spans="1:18" ht="12.75">
      <c r="A41" s="1">
        <v>39783</v>
      </c>
      <c r="B41">
        <f t="shared" si="21"/>
        <v>0</v>
      </c>
      <c r="C41">
        <f ca="1" t="shared" si="22"/>
      </c>
      <c r="D41">
        <f ca="1" t="shared" si="22"/>
        <v>241</v>
      </c>
      <c r="E41">
        <f ca="1" t="shared" si="22"/>
      </c>
      <c r="F41">
        <f ca="1" t="shared" si="22"/>
        <v>39</v>
      </c>
      <c r="G41">
        <f ca="1" t="shared" si="22"/>
      </c>
      <c r="H41">
        <f ca="1" t="shared" si="22"/>
        <v>99</v>
      </c>
      <c r="I41">
        <f ca="1" t="shared" si="22"/>
        <v>138</v>
      </c>
      <c r="J41">
        <f ca="1" t="shared" si="22"/>
        <v>11</v>
      </c>
      <c r="K41">
        <f ca="1" t="shared" si="22"/>
        <v>173</v>
      </c>
      <c r="L41">
        <f ca="1" t="shared" si="22"/>
      </c>
      <c r="M41">
        <f ca="1" t="shared" si="22"/>
        <v>207</v>
      </c>
      <c r="N41">
        <f ca="1" t="shared" si="22"/>
        <v>182</v>
      </c>
      <c r="O41">
        <f ca="1" t="shared" si="22"/>
      </c>
      <c r="P41">
        <f ca="1" t="shared" si="22"/>
        <v>590</v>
      </c>
      <c r="Q41">
        <f t="shared" si="23"/>
        <v>1680</v>
      </c>
      <c r="R41" t="str">
        <f t="shared" si="20"/>
        <v>ok</v>
      </c>
    </row>
    <row r="42" spans="1:17" ht="12.75">
      <c r="A42" s="1">
        <v>39814</v>
      </c>
      <c r="B42" s="5"/>
      <c r="C42" s="5">
        <v>55</v>
      </c>
      <c r="D42" s="5">
        <v>111</v>
      </c>
      <c r="E42" s="5">
        <v>135</v>
      </c>
      <c r="F42" s="5">
        <v>22</v>
      </c>
      <c r="G42" s="5">
        <v>567</v>
      </c>
      <c r="H42" s="5">
        <v>216</v>
      </c>
      <c r="I42" s="5">
        <v>56</v>
      </c>
      <c r="J42" s="5">
        <v>56</v>
      </c>
      <c r="K42" s="5">
        <v>179</v>
      </c>
      <c r="L42" s="5">
        <v>15</v>
      </c>
      <c r="M42" s="5">
        <v>122</v>
      </c>
      <c r="N42" s="5">
        <v>243</v>
      </c>
      <c r="O42" s="5">
        <v>46</v>
      </c>
      <c r="P42" s="5">
        <v>456</v>
      </c>
      <c r="Q42" s="5">
        <f>SUM(B42:P42)</f>
        <v>2279</v>
      </c>
    </row>
    <row r="43" spans="2:19" ht="12.75">
      <c r="B43" t="s">
        <v>18</v>
      </c>
      <c r="C43" t="s">
        <v>21</v>
      </c>
      <c r="D43" t="s">
        <v>29</v>
      </c>
      <c r="E43" t="s">
        <v>0</v>
      </c>
      <c r="F43" t="s">
        <v>22</v>
      </c>
      <c r="G43" t="s">
        <v>1</v>
      </c>
      <c r="H43" t="s">
        <v>26</v>
      </c>
      <c r="I43" t="s">
        <v>23</v>
      </c>
      <c r="J43" t="s">
        <v>14</v>
      </c>
      <c r="K43" t="s">
        <v>19</v>
      </c>
      <c r="L43" t="s">
        <v>16</v>
      </c>
      <c r="M43" t="s">
        <v>24</v>
      </c>
      <c r="N43" t="s">
        <v>27</v>
      </c>
      <c r="O43" t="s">
        <v>20</v>
      </c>
      <c r="P43" t="s">
        <v>17</v>
      </c>
      <c r="Q43" t="s">
        <v>28</v>
      </c>
      <c r="R43" t="s">
        <v>25</v>
      </c>
      <c r="S43" t="s">
        <v>4</v>
      </c>
    </row>
    <row r="44" spans="2:19" ht="12.75">
      <c r="B44" t="str">
        <f aca="true" t="shared" si="24" ref="B44:S44">LEFT(B43,SEARCH(" ",B43)-1)</f>
        <v>Other</v>
      </c>
      <c r="C44" t="str">
        <f t="shared" si="24"/>
        <v>Alain</v>
      </c>
      <c r="D44" t="str">
        <f t="shared" si="24"/>
        <v>Aly</v>
      </c>
      <c r="E44" t="str">
        <f t="shared" si="24"/>
        <v>Baher</v>
      </c>
      <c r="F44" t="str">
        <f t="shared" si="24"/>
        <v>Bobby</v>
      </c>
      <c r="G44" t="str">
        <f t="shared" si="24"/>
        <v>Eugène</v>
      </c>
      <c r="H44" t="str">
        <f t="shared" si="24"/>
        <v>Grigor</v>
      </c>
      <c r="I44" t="str">
        <f t="shared" si="24"/>
        <v>Grigori</v>
      </c>
      <c r="J44" t="str">
        <f t="shared" si="24"/>
        <v>Hasmik</v>
      </c>
      <c r="K44" t="str">
        <f t="shared" si="24"/>
        <v>Kerim</v>
      </c>
      <c r="L44" t="str">
        <f t="shared" si="24"/>
        <v>Khalil</v>
      </c>
      <c r="M44" t="str">
        <f t="shared" si="24"/>
        <v>Mohamad</v>
      </c>
      <c r="N44" t="str">
        <f t="shared" si="24"/>
        <v>Mohamed</v>
      </c>
      <c r="O44" t="str">
        <f t="shared" si="24"/>
        <v>Olivier</v>
      </c>
      <c r="P44" t="str">
        <f t="shared" si="24"/>
        <v>Petru</v>
      </c>
      <c r="Q44" t="str">
        <f t="shared" si="24"/>
        <v>Samuel</v>
      </c>
      <c r="R44" t="str">
        <f t="shared" si="24"/>
        <v>Sonia</v>
      </c>
      <c r="S44" t="str">
        <f t="shared" si="24"/>
        <v>Sujatha</v>
      </c>
    </row>
    <row r="45" spans="2:20" ht="12.75">
      <c r="B45" t="str">
        <f>LEFT(B44,4)</f>
        <v>Othe</v>
      </c>
      <c r="C45" t="str">
        <f>LEFT(C44,3)&amp;MID(C43,SEARCH(" ",C43)+1,1)</f>
        <v>AlaS</v>
      </c>
      <c r="D45" t="str">
        <f aca="true" t="shared" si="25" ref="D45:S45">LEFT(D44,3)&amp;MID(D43,SEARCH(" ",D43)+1,1)</f>
        <v>AlyT</v>
      </c>
      <c r="E45" t="str">
        <f t="shared" si="25"/>
        <v>BahR</v>
      </c>
      <c r="F45" t="str">
        <f t="shared" si="25"/>
        <v>BobB</v>
      </c>
      <c r="G45" t="str">
        <f t="shared" si="25"/>
        <v>EugE</v>
      </c>
      <c r="H45" t="str">
        <f t="shared" si="25"/>
        <v>GriT</v>
      </c>
      <c r="I45" t="str">
        <f t="shared" si="25"/>
        <v>GriB</v>
      </c>
      <c r="J45" t="str">
        <f t="shared" si="25"/>
        <v>HasS</v>
      </c>
      <c r="K45" t="str">
        <f t="shared" si="25"/>
        <v>KerT</v>
      </c>
      <c r="L45" t="str">
        <f t="shared" si="25"/>
        <v>KhaR</v>
      </c>
      <c r="M45" t="str">
        <f t="shared" si="25"/>
        <v>MohH</v>
      </c>
      <c r="N45" t="str">
        <f t="shared" si="25"/>
        <v>MohA</v>
      </c>
      <c r="O45" t="str">
        <f t="shared" si="25"/>
        <v>OliW</v>
      </c>
      <c r="P45" t="str">
        <f t="shared" si="25"/>
        <v>PetV</v>
      </c>
      <c r="Q45" t="str">
        <f t="shared" si="25"/>
        <v>SamZ</v>
      </c>
      <c r="R45" t="str">
        <f t="shared" si="25"/>
        <v>SonG</v>
      </c>
      <c r="S45" t="str">
        <f t="shared" si="25"/>
        <v>SujN</v>
      </c>
      <c r="T45" t="s">
        <v>5</v>
      </c>
    </row>
    <row r="46" spans="1:21" ht="12.75">
      <c r="A46" s="1">
        <v>39569</v>
      </c>
      <c r="B46">
        <f>Q34-SUM(C46:S46)</f>
        <v>125</v>
      </c>
      <c r="C46">
        <f aca="true" ca="1" t="shared" si="26" ref="C46:C54">IF(AND(ISNUMBER(MATCH($A46,$A$34:$A$42,0)),ISNUMBER(MATCH(C$43,$B$31:$P$31,0))),OFFSET($A$33,MATCH($A46,$A$34:$A$42,0),MATCH(C$43,$B$31:$P$31,0)),"")</f>
      </c>
      <c r="D46">
        <f aca="true" ca="1" t="shared" si="27" ref="D46:S54">IF(AND(ISNUMBER(MATCH($A46,$A$34:$A$42,0)),ISNUMBER(MATCH(D$43,$B$31:$P$31,0))),OFFSET($A$33,MATCH($A46,$A$34:$A$42,0),MATCH(D$43,$B$31:$P$31,0)),"")</f>
      </c>
      <c r="E46">
        <f ca="1" t="shared" si="27"/>
        <v>299</v>
      </c>
      <c r="F46">
        <f ca="1" t="shared" si="27"/>
      </c>
      <c r="G46">
        <f ca="1" t="shared" si="27"/>
        <v>187</v>
      </c>
      <c r="H46">
        <f ca="1" t="shared" si="27"/>
      </c>
      <c r="I46">
        <f ca="1" t="shared" si="27"/>
      </c>
      <c r="J46">
        <f ca="1" t="shared" si="27"/>
      </c>
      <c r="K46">
        <f ca="1" t="shared" si="27"/>
      </c>
      <c r="L46">
        <f ca="1" t="shared" si="27"/>
      </c>
      <c r="M46">
        <f ca="1" t="shared" si="27"/>
      </c>
      <c r="N46">
        <f ca="1" t="shared" si="27"/>
      </c>
      <c r="O46">
        <f ca="1" t="shared" si="27"/>
      </c>
      <c r="P46">
        <f ca="1" t="shared" si="27"/>
      </c>
      <c r="Q46">
        <f ca="1" t="shared" si="27"/>
      </c>
      <c r="R46">
        <f ca="1" t="shared" si="27"/>
      </c>
      <c r="S46">
        <f ca="1" t="shared" si="27"/>
        <v>554</v>
      </c>
      <c r="T46">
        <f>SUM(B46:S46)</f>
        <v>1165</v>
      </c>
      <c r="U46" t="str">
        <f aca="true" t="shared" si="28" ref="U46:U54">IF(T46=Q34,"ok","ERROR")</f>
        <v>ok</v>
      </c>
    </row>
    <row r="47" spans="1:21" ht="12.75">
      <c r="A47" s="1">
        <v>39600</v>
      </c>
      <c r="B47">
        <f aca="true" t="shared" si="29" ref="B47:B54">Q35-SUM(C47:S47)</f>
        <v>79</v>
      </c>
      <c r="C47">
        <f ca="1" t="shared" si="26"/>
      </c>
      <c r="D47">
        <f aca="true" ca="1" t="shared" si="30" ref="D47:R47">IF(AND(ISNUMBER(MATCH($A47,$A$34:$A$42,0)),ISNUMBER(MATCH(D$43,$B$31:$P$31,0))),OFFSET($A$33,MATCH($A47,$A$34:$A$42,0),MATCH(D$43,$B$31:$P$31,0)),"")</f>
      </c>
      <c r="E47">
        <f ca="1" t="shared" si="30"/>
        <v>175</v>
      </c>
      <c r="F47">
        <f ca="1" t="shared" si="30"/>
      </c>
      <c r="G47">
        <f ca="1" t="shared" si="30"/>
        <v>334</v>
      </c>
      <c r="H47">
        <f ca="1" t="shared" si="30"/>
      </c>
      <c r="I47">
        <f ca="1" t="shared" si="30"/>
      </c>
      <c r="J47">
        <f ca="1" t="shared" si="30"/>
      </c>
      <c r="K47">
        <f ca="1" t="shared" si="30"/>
      </c>
      <c r="L47">
        <f ca="1" t="shared" si="30"/>
      </c>
      <c r="M47">
        <f ca="1" t="shared" si="30"/>
      </c>
      <c r="N47">
        <f ca="1" t="shared" si="30"/>
      </c>
      <c r="O47">
        <f ca="1" t="shared" si="30"/>
      </c>
      <c r="P47">
        <f ca="1" t="shared" si="30"/>
      </c>
      <c r="Q47">
        <f ca="1" t="shared" si="30"/>
      </c>
      <c r="R47">
        <f ca="1" t="shared" si="30"/>
      </c>
      <c r="S47">
        <f ca="1" t="shared" si="27"/>
        <v>414</v>
      </c>
      <c r="T47">
        <f aca="true" t="shared" si="31" ref="T47:T55">SUM(B47:S47)</f>
        <v>1002</v>
      </c>
      <c r="U47" t="str">
        <f t="shared" si="28"/>
        <v>ok</v>
      </c>
    </row>
    <row r="48" spans="1:21" ht="12.75">
      <c r="A48" s="1">
        <v>39630</v>
      </c>
      <c r="B48">
        <f t="shared" si="29"/>
        <v>0</v>
      </c>
      <c r="C48">
        <f ca="1" t="shared" si="26"/>
      </c>
      <c r="D48">
        <f ca="1" t="shared" si="27"/>
      </c>
      <c r="E48">
        <f ca="1" t="shared" si="27"/>
        <v>498</v>
      </c>
      <c r="F48">
        <f ca="1" t="shared" si="27"/>
      </c>
      <c r="G48">
        <f ca="1" t="shared" si="27"/>
        <v>520</v>
      </c>
      <c r="H48">
        <f ca="1" t="shared" si="27"/>
      </c>
      <c r="I48">
        <f ca="1" t="shared" si="27"/>
      </c>
      <c r="J48">
        <f ca="1" t="shared" si="27"/>
      </c>
      <c r="K48">
        <f ca="1" t="shared" si="27"/>
      </c>
      <c r="L48">
        <f ca="1" t="shared" si="27"/>
      </c>
      <c r="M48">
        <f ca="1" t="shared" si="27"/>
      </c>
      <c r="N48">
        <f ca="1" t="shared" si="27"/>
      </c>
      <c r="O48">
        <f ca="1" t="shared" si="27"/>
      </c>
      <c r="P48">
        <f ca="1" t="shared" si="27"/>
      </c>
      <c r="Q48">
        <f ca="1" t="shared" si="27"/>
      </c>
      <c r="R48">
        <f ca="1" t="shared" si="27"/>
      </c>
      <c r="S48">
        <f ca="1" t="shared" si="27"/>
        <v>611</v>
      </c>
      <c r="T48">
        <f t="shared" si="31"/>
        <v>1629</v>
      </c>
      <c r="U48" t="str">
        <f t="shared" si="28"/>
        <v>ok</v>
      </c>
    </row>
    <row r="49" spans="1:21" ht="12.75">
      <c r="A49" s="1">
        <v>39661</v>
      </c>
      <c r="B49">
        <f t="shared" si="29"/>
        <v>163</v>
      </c>
      <c r="C49">
        <f ca="1" t="shared" si="26"/>
      </c>
      <c r="D49">
        <f ca="1" t="shared" si="27"/>
      </c>
      <c r="E49">
        <f ca="1" t="shared" si="27"/>
        <v>257</v>
      </c>
      <c r="F49">
        <f ca="1" t="shared" si="27"/>
      </c>
      <c r="G49">
        <f ca="1" t="shared" si="27"/>
        <v>487</v>
      </c>
      <c r="H49">
        <f ca="1" t="shared" si="27"/>
      </c>
      <c r="I49">
        <f ca="1" t="shared" si="27"/>
      </c>
      <c r="J49">
        <f ca="1" t="shared" si="27"/>
      </c>
      <c r="K49">
        <f ca="1" t="shared" si="27"/>
      </c>
      <c r="L49">
        <f ca="1" t="shared" si="27"/>
      </c>
      <c r="M49">
        <f ca="1" t="shared" si="27"/>
      </c>
      <c r="N49">
        <f ca="1" t="shared" si="27"/>
      </c>
      <c r="O49">
        <f ca="1" t="shared" si="27"/>
      </c>
      <c r="P49">
        <f ca="1" t="shared" si="27"/>
      </c>
      <c r="Q49">
        <f ca="1" t="shared" si="27"/>
      </c>
      <c r="R49">
        <f ca="1" t="shared" si="27"/>
      </c>
      <c r="S49">
        <f ca="1" t="shared" si="27"/>
        <v>707</v>
      </c>
      <c r="T49">
        <f t="shared" si="31"/>
        <v>1614</v>
      </c>
      <c r="U49" t="str">
        <f t="shared" si="28"/>
        <v>ok</v>
      </c>
    </row>
    <row r="50" spans="1:21" ht="12.75">
      <c r="A50" s="1">
        <v>39692</v>
      </c>
      <c r="B50">
        <f t="shared" si="29"/>
        <v>693</v>
      </c>
      <c r="C50">
        <f ca="1" t="shared" si="26"/>
      </c>
      <c r="D50">
        <f ca="1" t="shared" si="27"/>
      </c>
      <c r="E50">
        <f ca="1" t="shared" si="27"/>
        <v>242</v>
      </c>
      <c r="F50">
        <f ca="1" t="shared" si="27"/>
      </c>
      <c r="G50">
        <f ca="1" t="shared" si="27"/>
        <v>5</v>
      </c>
      <c r="H50">
        <f ca="1" t="shared" si="27"/>
      </c>
      <c r="I50">
        <f ca="1" t="shared" si="27"/>
      </c>
      <c r="J50">
        <f ca="1" t="shared" si="27"/>
      </c>
      <c r="K50">
        <f ca="1" t="shared" si="27"/>
      </c>
      <c r="L50">
        <f ca="1" t="shared" si="27"/>
      </c>
      <c r="M50">
        <f ca="1" t="shared" si="27"/>
      </c>
      <c r="N50">
        <f ca="1" t="shared" si="27"/>
      </c>
      <c r="O50">
        <f ca="1" t="shared" si="27"/>
      </c>
      <c r="P50">
        <f ca="1" t="shared" si="27"/>
      </c>
      <c r="Q50">
        <f ca="1" t="shared" si="27"/>
      </c>
      <c r="R50">
        <f ca="1" t="shared" si="27"/>
      </c>
      <c r="S50">
        <f ca="1" t="shared" si="27"/>
        <v>470</v>
      </c>
      <c r="T50">
        <f t="shared" si="31"/>
        <v>1410</v>
      </c>
      <c r="U50" t="str">
        <f t="shared" si="28"/>
        <v>ok</v>
      </c>
    </row>
    <row r="51" spans="1:21" ht="12.75">
      <c r="A51" s="1">
        <v>39722</v>
      </c>
      <c r="B51">
        <f t="shared" si="29"/>
        <v>830</v>
      </c>
      <c r="C51">
        <f ca="1" t="shared" si="26"/>
      </c>
      <c r="D51">
        <f ca="1" t="shared" si="27"/>
      </c>
      <c r="E51">
        <f ca="1" t="shared" si="27"/>
        <v>439</v>
      </c>
      <c r="F51">
        <f ca="1" t="shared" si="27"/>
      </c>
      <c r="G51">
        <f ca="1" t="shared" si="27"/>
        <v>60</v>
      </c>
      <c r="H51">
        <f ca="1" t="shared" si="27"/>
      </c>
      <c r="I51">
        <f ca="1" t="shared" si="27"/>
      </c>
      <c r="J51">
        <f ca="1" t="shared" si="27"/>
      </c>
      <c r="K51">
        <f ca="1" t="shared" si="27"/>
      </c>
      <c r="L51">
        <f ca="1" t="shared" si="27"/>
      </c>
      <c r="M51">
        <f ca="1" t="shared" si="27"/>
      </c>
      <c r="N51">
        <f ca="1" t="shared" si="27"/>
      </c>
      <c r="O51">
        <f ca="1" t="shared" si="27"/>
      </c>
      <c r="P51">
        <f ca="1" t="shared" si="27"/>
      </c>
      <c r="Q51">
        <f ca="1" t="shared" si="27"/>
      </c>
      <c r="R51">
        <f ca="1" t="shared" si="27"/>
      </c>
      <c r="S51">
        <f ca="1" t="shared" si="27"/>
        <v>722</v>
      </c>
      <c r="T51">
        <f t="shared" si="31"/>
        <v>2051</v>
      </c>
      <c r="U51" t="str">
        <f t="shared" si="28"/>
        <v>ok</v>
      </c>
    </row>
    <row r="52" spans="1:21" ht="12.75">
      <c r="A52" s="4">
        <v>39753</v>
      </c>
      <c r="B52">
        <f t="shared" si="29"/>
        <v>324</v>
      </c>
      <c r="C52">
        <f ca="1" t="shared" si="26"/>
      </c>
      <c r="D52">
        <f ca="1" t="shared" si="27"/>
      </c>
      <c r="E52">
        <f ca="1" t="shared" si="27"/>
        <v>190</v>
      </c>
      <c r="F52">
        <f ca="1" t="shared" si="27"/>
      </c>
      <c r="G52">
        <f ca="1" t="shared" si="27"/>
        <v>93</v>
      </c>
      <c r="H52">
        <f ca="1" t="shared" si="27"/>
      </c>
      <c r="I52">
        <f ca="1" t="shared" si="27"/>
      </c>
      <c r="J52">
        <f ca="1" t="shared" si="27"/>
        <v>53</v>
      </c>
      <c r="K52">
        <f ca="1" t="shared" si="27"/>
        <v>110</v>
      </c>
      <c r="L52">
        <f ca="1" t="shared" si="27"/>
        <v>99</v>
      </c>
      <c r="M52">
        <f ca="1" t="shared" si="27"/>
      </c>
      <c r="N52">
        <f ca="1" t="shared" si="27"/>
      </c>
      <c r="O52">
        <f ca="1" t="shared" si="27"/>
        <v>93</v>
      </c>
      <c r="P52">
        <f ca="1" t="shared" si="27"/>
        <v>136</v>
      </c>
      <c r="Q52">
        <f ca="1" t="shared" si="27"/>
      </c>
      <c r="R52">
        <f ca="1" t="shared" si="27"/>
      </c>
      <c r="S52">
        <f ca="1" t="shared" si="27"/>
        <v>397</v>
      </c>
      <c r="T52">
        <f t="shared" si="31"/>
        <v>1495</v>
      </c>
      <c r="U52" t="str">
        <f t="shared" si="28"/>
        <v>ok</v>
      </c>
    </row>
    <row r="53" spans="1:21" ht="12.75">
      <c r="A53" s="1">
        <v>39783</v>
      </c>
      <c r="B53">
        <f t="shared" si="29"/>
        <v>138</v>
      </c>
      <c r="C53">
        <f ca="1" t="shared" si="26"/>
      </c>
      <c r="D53">
        <f ca="1" t="shared" si="27"/>
      </c>
      <c r="E53">
        <f ca="1" t="shared" si="27"/>
        <v>241</v>
      </c>
      <c r="F53">
        <f ca="1" t="shared" si="27"/>
      </c>
      <c r="G53">
        <f ca="1" t="shared" si="27"/>
        <v>39</v>
      </c>
      <c r="H53">
        <f ca="1" t="shared" si="27"/>
      </c>
      <c r="I53">
        <f ca="1" t="shared" si="27"/>
      </c>
      <c r="J53">
        <f ca="1" t="shared" si="27"/>
        <v>99</v>
      </c>
      <c r="K53">
        <f ca="1" t="shared" si="27"/>
        <v>11</v>
      </c>
      <c r="L53">
        <f ca="1" t="shared" si="27"/>
        <v>173</v>
      </c>
      <c r="M53">
        <f ca="1" t="shared" si="27"/>
      </c>
      <c r="N53">
        <f ca="1" t="shared" si="27"/>
      </c>
      <c r="O53">
        <f ca="1" t="shared" si="27"/>
        <v>207</v>
      </c>
      <c r="P53">
        <f ca="1" t="shared" si="27"/>
        <v>182</v>
      </c>
      <c r="Q53">
        <f ca="1" t="shared" si="27"/>
      </c>
      <c r="R53">
        <f ca="1" t="shared" si="27"/>
      </c>
      <c r="S53">
        <f ca="1" t="shared" si="27"/>
        <v>590</v>
      </c>
      <c r="T53">
        <f t="shared" si="31"/>
        <v>1680</v>
      </c>
      <c r="U53" t="str">
        <f t="shared" si="28"/>
        <v>ok</v>
      </c>
    </row>
    <row r="54" spans="1:21" ht="12.75">
      <c r="A54" s="1">
        <v>39814</v>
      </c>
      <c r="B54">
        <f t="shared" si="29"/>
        <v>56</v>
      </c>
      <c r="C54">
        <f ca="1" t="shared" si="26"/>
        <v>55</v>
      </c>
      <c r="D54">
        <f ca="1" t="shared" si="27"/>
      </c>
      <c r="E54">
        <f ca="1" t="shared" si="27"/>
        <v>111</v>
      </c>
      <c r="F54">
        <f ca="1" t="shared" si="27"/>
        <v>135</v>
      </c>
      <c r="G54">
        <f ca="1" t="shared" si="27"/>
        <v>22</v>
      </c>
      <c r="H54">
        <f ca="1" t="shared" si="27"/>
      </c>
      <c r="I54">
        <f ca="1" t="shared" si="27"/>
        <v>567</v>
      </c>
      <c r="J54">
        <f ca="1" t="shared" si="27"/>
        <v>216</v>
      </c>
      <c r="K54">
        <f ca="1" t="shared" si="27"/>
        <v>56</v>
      </c>
      <c r="L54">
        <f ca="1" t="shared" si="27"/>
        <v>179</v>
      </c>
      <c r="M54">
        <f ca="1" t="shared" si="27"/>
        <v>15</v>
      </c>
      <c r="N54">
        <f ca="1" t="shared" si="27"/>
      </c>
      <c r="O54">
        <f ca="1" t="shared" si="27"/>
        <v>122</v>
      </c>
      <c r="P54">
        <f ca="1" t="shared" si="27"/>
        <v>243</v>
      </c>
      <c r="Q54">
        <f ca="1" t="shared" si="27"/>
      </c>
      <c r="R54">
        <f ca="1" t="shared" si="27"/>
        <v>46</v>
      </c>
      <c r="S54">
        <f ca="1" t="shared" si="27"/>
        <v>456</v>
      </c>
      <c r="T54">
        <f t="shared" si="31"/>
        <v>2279</v>
      </c>
      <c r="U54" t="str">
        <f t="shared" si="28"/>
        <v>ok</v>
      </c>
    </row>
    <row r="55" spans="1:20" ht="12.75">
      <c r="A55" s="1">
        <v>39845</v>
      </c>
      <c r="B55" s="5"/>
      <c r="C55" s="5">
        <v>195</v>
      </c>
      <c r="D55" s="5">
        <v>40</v>
      </c>
      <c r="E55" s="5">
        <v>196</v>
      </c>
      <c r="F55" s="5">
        <v>53</v>
      </c>
      <c r="G55" s="5">
        <v>50</v>
      </c>
      <c r="H55" s="5">
        <v>122</v>
      </c>
      <c r="I55" s="5">
        <v>192</v>
      </c>
      <c r="J55" s="5">
        <v>244</v>
      </c>
      <c r="K55" s="5">
        <v>6</v>
      </c>
      <c r="L55" s="5">
        <v>98</v>
      </c>
      <c r="M55" s="5">
        <v>191</v>
      </c>
      <c r="N55" s="5">
        <v>164</v>
      </c>
      <c r="O55" s="5">
        <v>97</v>
      </c>
      <c r="P55" s="5">
        <v>247</v>
      </c>
      <c r="Q55" s="5">
        <v>37</v>
      </c>
      <c r="R55" s="5">
        <v>90</v>
      </c>
      <c r="S55" s="5">
        <v>332</v>
      </c>
      <c r="T55" s="5">
        <f t="shared" si="31"/>
        <v>2354</v>
      </c>
    </row>
    <row r="56" spans="2:21" ht="12.75">
      <c r="B56" t="s">
        <v>18</v>
      </c>
      <c r="C56" t="s">
        <v>21</v>
      </c>
      <c r="D56" t="s">
        <v>29</v>
      </c>
      <c r="E56" t="s">
        <v>0</v>
      </c>
      <c r="F56" t="s">
        <v>32</v>
      </c>
      <c r="G56" t="s">
        <v>22</v>
      </c>
      <c r="H56" t="s">
        <v>30</v>
      </c>
      <c r="I56" t="s">
        <v>33</v>
      </c>
      <c r="J56" t="s">
        <v>1</v>
      </c>
      <c r="K56" t="s">
        <v>26</v>
      </c>
      <c r="L56" t="s">
        <v>23</v>
      </c>
      <c r="M56" t="s">
        <v>14</v>
      </c>
      <c r="N56" t="s">
        <v>19</v>
      </c>
      <c r="O56" t="s">
        <v>16</v>
      </c>
      <c r="P56" t="s">
        <v>31</v>
      </c>
      <c r="Q56" t="s">
        <v>27</v>
      </c>
      <c r="R56" t="s">
        <v>20</v>
      </c>
      <c r="S56" t="s">
        <v>17</v>
      </c>
      <c r="T56" t="s">
        <v>25</v>
      </c>
      <c r="U56" t="s">
        <v>4</v>
      </c>
    </row>
    <row r="57" spans="2:21" ht="12.75">
      <c r="B57" t="str">
        <f aca="true" t="shared" si="32" ref="B57:U57">LEFT(B56,SEARCH(" ",B56)-1)</f>
        <v>Other</v>
      </c>
      <c r="C57" t="str">
        <f t="shared" si="32"/>
        <v>Alain</v>
      </c>
      <c r="D57" t="str">
        <f t="shared" si="32"/>
        <v>Aly</v>
      </c>
      <c r="E57" t="str">
        <f t="shared" si="32"/>
        <v>Baher</v>
      </c>
      <c r="F57" t="str">
        <f t="shared" si="32"/>
        <v>Bianca</v>
      </c>
      <c r="G57" t="str">
        <f t="shared" si="32"/>
        <v>Bobby</v>
      </c>
      <c r="H57" t="str">
        <f t="shared" si="32"/>
        <v>Christoph</v>
      </c>
      <c r="I57" t="str">
        <f t="shared" si="32"/>
        <v>Elen</v>
      </c>
      <c r="J57" t="str">
        <f t="shared" si="32"/>
        <v>Eugène</v>
      </c>
      <c r="K57" t="str">
        <f t="shared" si="32"/>
        <v>Grigor</v>
      </c>
      <c r="L57" t="str">
        <f t="shared" si="32"/>
        <v>Grigori</v>
      </c>
      <c r="M57" t="str">
        <f t="shared" si="32"/>
        <v>Hasmik</v>
      </c>
      <c r="N57" t="str">
        <f t="shared" si="32"/>
        <v>Kerim</v>
      </c>
      <c r="O57" t="str">
        <f t="shared" si="32"/>
        <v>Khalil</v>
      </c>
      <c r="P57" t="str">
        <f t="shared" si="32"/>
        <v>Liana</v>
      </c>
      <c r="Q57" t="str">
        <f t="shared" si="32"/>
        <v>Mohamed</v>
      </c>
      <c r="R57" t="str">
        <f t="shared" si="32"/>
        <v>Olivier</v>
      </c>
      <c r="S57" t="str">
        <f t="shared" si="32"/>
        <v>Petru</v>
      </c>
      <c r="T57" t="str">
        <f t="shared" si="32"/>
        <v>Sonia</v>
      </c>
      <c r="U57" t="str">
        <f t="shared" si="32"/>
        <v>Sujatha</v>
      </c>
    </row>
    <row r="58" spans="2:22" ht="12.75">
      <c r="B58" t="str">
        <f>LEFT(B57,4)</f>
        <v>Othe</v>
      </c>
      <c r="C58" t="str">
        <f aca="true" t="shared" si="33" ref="C58:U58">LEFT(C57,3)&amp;MID(C56,SEARCH(" ",C56)+1,1)</f>
        <v>AlaS</v>
      </c>
      <c r="D58" t="str">
        <f t="shared" si="33"/>
        <v>AlyT</v>
      </c>
      <c r="E58" t="str">
        <f t="shared" si="33"/>
        <v>BahR</v>
      </c>
      <c r="F58" t="str">
        <f t="shared" si="33"/>
        <v>BiaJ</v>
      </c>
      <c r="G58" t="str">
        <f t="shared" si="33"/>
        <v>BobB</v>
      </c>
      <c r="H58" t="str">
        <f t="shared" si="33"/>
        <v>ChrD</v>
      </c>
      <c r="I58" t="str">
        <f t="shared" si="33"/>
        <v>EleV</v>
      </c>
      <c r="J58" t="str">
        <f t="shared" si="33"/>
        <v>EugE</v>
      </c>
      <c r="K58" t="str">
        <f t="shared" si="33"/>
        <v>GriT</v>
      </c>
      <c r="L58" t="str">
        <f t="shared" si="33"/>
        <v>GriB</v>
      </c>
      <c r="M58" t="str">
        <f t="shared" si="33"/>
        <v>HasS</v>
      </c>
      <c r="N58" t="str">
        <f t="shared" si="33"/>
        <v>KerT</v>
      </c>
      <c r="O58" t="str">
        <f t="shared" si="33"/>
        <v>KhaR</v>
      </c>
      <c r="P58" t="str">
        <f t="shared" si="33"/>
        <v>LiaB</v>
      </c>
      <c r="Q58" t="str">
        <f t="shared" si="33"/>
        <v>MohA</v>
      </c>
      <c r="R58" t="str">
        <f t="shared" si="33"/>
        <v>OliW</v>
      </c>
      <c r="S58" t="str">
        <f t="shared" si="33"/>
        <v>PetV</v>
      </c>
      <c r="T58" t="str">
        <f t="shared" si="33"/>
        <v>SonG</v>
      </c>
      <c r="U58" t="str">
        <f t="shared" si="33"/>
        <v>SujN</v>
      </c>
      <c r="V58" t="s">
        <v>5</v>
      </c>
    </row>
    <row r="59" spans="1:23" ht="12.75">
      <c r="A59" s="1">
        <v>39569</v>
      </c>
      <c r="B59">
        <f>T46-SUM(C59:U59)</f>
        <v>125</v>
      </c>
      <c r="C59">
        <f aca="true" ca="1" t="shared" si="34" ref="C59:C68">IF(AND(ISNUMBER(MATCH($A59,$A$46:$A$55,0)),ISNUMBER(MATCH(C$56,$B$43:$S$43,0))),OFFSET($A$45,MATCH($A59,$A$46:$A$55,0),MATCH(C$56,$B$43:$S$43,0)),"")</f>
      </c>
      <c r="D59">
        <f aca="true" ca="1" t="shared" si="35" ref="D59:U68">IF(AND(ISNUMBER(MATCH($A59,$A$46:$A$55,0)),ISNUMBER(MATCH(D$56,$B$43:$S$43,0))),OFFSET($A$45,MATCH($A59,$A$46:$A$55,0),MATCH(D$56,$B$43:$S$43,0)),"")</f>
      </c>
      <c r="E59">
        <f ca="1" t="shared" si="35"/>
        <v>299</v>
      </c>
      <c r="F59">
        <f ca="1" t="shared" si="35"/>
      </c>
      <c r="G59">
        <f ca="1" t="shared" si="35"/>
      </c>
      <c r="H59">
        <f ca="1" t="shared" si="35"/>
      </c>
      <c r="I59">
        <f ca="1" t="shared" si="35"/>
      </c>
      <c r="J59">
        <f ca="1" t="shared" si="35"/>
        <v>187</v>
      </c>
      <c r="K59">
        <f ca="1" t="shared" si="35"/>
      </c>
      <c r="L59">
        <f ca="1" t="shared" si="35"/>
      </c>
      <c r="M59">
        <f ca="1" t="shared" si="35"/>
      </c>
      <c r="N59">
        <f ca="1" t="shared" si="35"/>
      </c>
      <c r="O59">
        <f ca="1" t="shared" si="35"/>
      </c>
      <c r="P59">
        <f ca="1" t="shared" si="35"/>
      </c>
      <c r="Q59">
        <f ca="1" t="shared" si="35"/>
      </c>
      <c r="R59">
        <f ca="1" t="shared" si="35"/>
      </c>
      <c r="S59">
        <f ca="1" t="shared" si="35"/>
      </c>
      <c r="T59">
        <f ca="1" t="shared" si="35"/>
      </c>
      <c r="U59">
        <f ca="1" t="shared" si="35"/>
        <v>554</v>
      </c>
      <c r="V59">
        <f>SUM(B59:U59)</f>
        <v>1165</v>
      </c>
      <c r="W59" t="str">
        <f>IF(V59=T46,"ok","ERROR")</f>
        <v>ok</v>
      </c>
    </row>
    <row r="60" spans="1:23" ht="12.75">
      <c r="A60" s="1">
        <v>39600</v>
      </c>
      <c r="B60">
        <f aca="true" t="shared" si="36" ref="B60:B68">T47-SUM(C60:U60)</f>
        <v>79</v>
      </c>
      <c r="C60">
        <f ca="1" t="shared" si="34"/>
      </c>
      <c r="D60">
        <f ca="1">IF(AND(ISNUMBER(MATCH($A60,$A$46:$A$55,0)),ISNUMBER(MATCH(D$56,$B$43:$S$43,0))),OFFSET($A$45,MATCH($A60,$A$46:$A$55,0),MATCH(D$56,$B$43:$S$43,0)),"")</f>
      </c>
      <c r="E60">
        <f ca="1">IF(AND(ISNUMBER(MATCH($A60,$A$46:$A$55,0)),ISNUMBER(MATCH(E$56,$B$43:$S$43,0))),OFFSET($A$45,MATCH($A60,$A$46:$A$55,0),MATCH(E$56,$B$43:$S$43,0)),"")</f>
        <v>175</v>
      </c>
      <c r="F60">
        <f ca="1">IF(AND(ISNUMBER(MATCH($A60,$A$46:$A$55,0)),ISNUMBER(MATCH(F$56,$B$43:$S$43,0))),OFFSET($A$45,MATCH($A60,$A$46:$A$55,0),MATCH(F$56,$B$43:$S$43,0)),"")</f>
      </c>
      <c r="G60">
        <f ca="1" t="shared" si="35"/>
      </c>
      <c r="H60">
        <f ca="1" t="shared" si="35"/>
      </c>
      <c r="I60">
        <f ca="1" t="shared" si="35"/>
      </c>
      <c r="J60">
        <f ca="1" t="shared" si="35"/>
        <v>334</v>
      </c>
      <c r="K60">
        <f ca="1" t="shared" si="35"/>
      </c>
      <c r="L60">
        <f ca="1" t="shared" si="35"/>
      </c>
      <c r="M60">
        <f ca="1" t="shared" si="35"/>
      </c>
      <c r="N60">
        <f ca="1" t="shared" si="35"/>
      </c>
      <c r="O60">
        <f ca="1" t="shared" si="35"/>
      </c>
      <c r="P60">
        <f ca="1" t="shared" si="35"/>
      </c>
      <c r="Q60">
        <f ca="1" t="shared" si="35"/>
      </c>
      <c r="R60">
        <f ca="1" t="shared" si="35"/>
      </c>
      <c r="S60">
        <f ca="1" t="shared" si="35"/>
      </c>
      <c r="T60">
        <f ca="1" t="shared" si="35"/>
      </c>
      <c r="U60">
        <f ca="1" t="shared" si="35"/>
        <v>414</v>
      </c>
      <c r="V60">
        <f aca="true" t="shared" si="37" ref="V60:V68">SUM(B60:U60)</f>
        <v>1002</v>
      </c>
      <c r="W60" t="str">
        <f aca="true" t="shared" si="38" ref="W60:W68">IF(V60=T47,"ok","ERROR")</f>
        <v>ok</v>
      </c>
    </row>
    <row r="61" spans="1:23" ht="12.75">
      <c r="A61" s="1">
        <v>39630</v>
      </c>
      <c r="B61">
        <f t="shared" si="36"/>
        <v>0</v>
      </c>
      <c r="C61">
        <f ca="1" t="shared" si="34"/>
      </c>
      <c r="D61">
        <f aca="true" ca="1" t="shared" si="39" ref="D61:F68">IF(AND(ISNUMBER(MATCH($A61,$A$46:$A$55,0)),ISNUMBER(MATCH(D$56,$B$43:$S$43,0))),OFFSET($A$45,MATCH($A61,$A$46:$A$55,0),MATCH(D$56,$B$43:$S$43,0)),"")</f>
      </c>
      <c r="E61">
        <f ca="1" t="shared" si="39"/>
        <v>498</v>
      </c>
      <c r="F61">
        <f ca="1" t="shared" si="39"/>
      </c>
      <c r="G61">
        <f ca="1" t="shared" si="35"/>
      </c>
      <c r="H61">
        <f ca="1" t="shared" si="35"/>
      </c>
      <c r="I61">
        <f ca="1" t="shared" si="35"/>
      </c>
      <c r="J61">
        <f ca="1" t="shared" si="35"/>
        <v>520</v>
      </c>
      <c r="K61">
        <f ca="1" t="shared" si="35"/>
      </c>
      <c r="L61">
        <f ca="1" t="shared" si="35"/>
      </c>
      <c r="M61">
        <f ca="1" t="shared" si="35"/>
      </c>
      <c r="N61">
        <f ca="1" t="shared" si="35"/>
      </c>
      <c r="O61">
        <f ca="1" t="shared" si="35"/>
      </c>
      <c r="P61">
        <f ca="1" t="shared" si="35"/>
      </c>
      <c r="Q61">
        <f ca="1" t="shared" si="35"/>
      </c>
      <c r="R61">
        <f ca="1" t="shared" si="35"/>
      </c>
      <c r="S61">
        <f ca="1" t="shared" si="35"/>
      </c>
      <c r="T61">
        <f ca="1" t="shared" si="35"/>
      </c>
      <c r="U61">
        <f ca="1" t="shared" si="35"/>
        <v>611</v>
      </c>
      <c r="V61">
        <f t="shared" si="37"/>
        <v>1629</v>
      </c>
      <c r="W61" t="str">
        <f t="shared" si="38"/>
        <v>ok</v>
      </c>
    </row>
    <row r="62" spans="1:23" ht="12.75">
      <c r="A62" s="1">
        <v>39661</v>
      </c>
      <c r="B62">
        <f t="shared" si="36"/>
        <v>163</v>
      </c>
      <c r="C62">
        <f ca="1" t="shared" si="34"/>
      </c>
      <c r="D62">
        <f ca="1" t="shared" si="39"/>
      </c>
      <c r="E62">
        <f ca="1" t="shared" si="39"/>
        <v>257</v>
      </c>
      <c r="F62">
        <f ca="1" t="shared" si="39"/>
      </c>
      <c r="G62">
        <f ca="1" t="shared" si="35"/>
      </c>
      <c r="H62">
        <f ca="1" t="shared" si="35"/>
      </c>
      <c r="I62">
        <f ca="1" t="shared" si="35"/>
      </c>
      <c r="J62">
        <f ca="1" t="shared" si="35"/>
        <v>487</v>
      </c>
      <c r="K62">
        <f ca="1" t="shared" si="35"/>
      </c>
      <c r="L62">
        <f ca="1" t="shared" si="35"/>
      </c>
      <c r="M62">
        <f ca="1" t="shared" si="35"/>
      </c>
      <c r="N62">
        <f ca="1" t="shared" si="35"/>
      </c>
      <c r="O62">
        <f ca="1" t="shared" si="35"/>
      </c>
      <c r="P62">
        <f ca="1" t="shared" si="35"/>
      </c>
      <c r="Q62">
        <f ca="1" t="shared" si="35"/>
      </c>
      <c r="R62">
        <f ca="1" t="shared" si="35"/>
      </c>
      <c r="S62">
        <f ca="1" t="shared" si="35"/>
      </c>
      <c r="T62">
        <f ca="1" t="shared" si="35"/>
      </c>
      <c r="U62">
        <f ca="1" t="shared" si="35"/>
        <v>707</v>
      </c>
      <c r="V62">
        <f t="shared" si="37"/>
        <v>1614</v>
      </c>
      <c r="W62" t="str">
        <f t="shared" si="38"/>
        <v>ok</v>
      </c>
    </row>
    <row r="63" spans="1:23" ht="12.75">
      <c r="A63" s="1">
        <v>39692</v>
      </c>
      <c r="B63">
        <f t="shared" si="36"/>
        <v>693</v>
      </c>
      <c r="C63">
        <f ca="1" t="shared" si="34"/>
      </c>
      <c r="D63">
        <f ca="1" t="shared" si="39"/>
      </c>
      <c r="E63">
        <f ca="1" t="shared" si="39"/>
        <v>242</v>
      </c>
      <c r="F63">
        <f ca="1" t="shared" si="39"/>
      </c>
      <c r="G63">
        <f ca="1" t="shared" si="35"/>
      </c>
      <c r="H63">
        <f ca="1" t="shared" si="35"/>
      </c>
      <c r="I63">
        <f ca="1" t="shared" si="35"/>
      </c>
      <c r="J63">
        <f ca="1" t="shared" si="35"/>
        <v>5</v>
      </c>
      <c r="K63">
        <f ca="1" t="shared" si="35"/>
      </c>
      <c r="L63">
        <f ca="1" t="shared" si="35"/>
      </c>
      <c r="M63">
        <f ca="1" t="shared" si="35"/>
      </c>
      <c r="N63">
        <f ca="1" t="shared" si="35"/>
      </c>
      <c r="O63">
        <f ca="1" t="shared" si="35"/>
      </c>
      <c r="P63">
        <f ca="1" t="shared" si="35"/>
      </c>
      <c r="Q63">
        <f ca="1" t="shared" si="35"/>
      </c>
      <c r="R63">
        <f ca="1" t="shared" si="35"/>
      </c>
      <c r="S63">
        <f ca="1" t="shared" si="35"/>
      </c>
      <c r="T63">
        <f ca="1" t="shared" si="35"/>
      </c>
      <c r="U63">
        <f ca="1" t="shared" si="35"/>
        <v>470</v>
      </c>
      <c r="V63">
        <f t="shared" si="37"/>
        <v>1410</v>
      </c>
      <c r="W63" t="str">
        <f t="shared" si="38"/>
        <v>ok</v>
      </c>
    </row>
    <row r="64" spans="1:23" ht="12.75">
      <c r="A64" s="1">
        <v>39722</v>
      </c>
      <c r="B64">
        <f t="shared" si="36"/>
        <v>830</v>
      </c>
      <c r="C64">
        <f ca="1" t="shared" si="34"/>
      </c>
      <c r="D64">
        <f ca="1" t="shared" si="39"/>
      </c>
      <c r="E64">
        <f ca="1" t="shared" si="39"/>
        <v>439</v>
      </c>
      <c r="F64">
        <f ca="1" t="shared" si="39"/>
      </c>
      <c r="G64">
        <f ca="1" t="shared" si="35"/>
      </c>
      <c r="H64">
        <f ca="1" t="shared" si="35"/>
      </c>
      <c r="I64">
        <f ca="1" t="shared" si="35"/>
      </c>
      <c r="J64">
        <f ca="1" t="shared" si="35"/>
        <v>60</v>
      </c>
      <c r="K64">
        <f ca="1" t="shared" si="35"/>
      </c>
      <c r="L64">
        <f ca="1" t="shared" si="35"/>
      </c>
      <c r="M64">
        <f ca="1" t="shared" si="35"/>
      </c>
      <c r="N64">
        <f ca="1" t="shared" si="35"/>
      </c>
      <c r="O64">
        <f ca="1" t="shared" si="35"/>
      </c>
      <c r="P64">
        <f ca="1" t="shared" si="35"/>
      </c>
      <c r="Q64">
        <f ca="1" t="shared" si="35"/>
      </c>
      <c r="R64">
        <f ca="1" t="shared" si="35"/>
      </c>
      <c r="S64">
        <f ca="1" t="shared" si="35"/>
      </c>
      <c r="T64">
        <f ca="1" t="shared" si="35"/>
      </c>
      <c r="U64">
        <f ca="1" t="shared" si="35"/>
        <v>722</v>
      </c>
      <c r="V64">
        <f t="shared" si="37"/>
        <v>2051</v>
      </c>
      <c r="W64" t="str">
        <f t="shared" si="38"/>
        <v>ok</v>
      </c>
    </row>
    <row r="65" spans="1:23" ht="12.75">
      <c r="A65" s="4">
        <v>39753</v>
      </c>
      <c r="B65">
        <f t="shared" si="36"/>
        <v>324</v>
      </c>
      <c r="C65">
        <f ca="1" t="shared" si="34"/>
      </c>
      <c r="D65">
        <f ca="1" t="shared" si="39"/>
      </c>
      <c r="E65">
        <f ca="1" t="shared" si="39"/>
        <v>190</v>
      </c>
      <c r="F65">
        <f ca="1" t="shared" si="39"/>
      </c>
      <c r="G65">
        <f ca="1" t="shared" si="35"/>
      </c>
      <c r="H65">
        <f ca="1" t="shared" si="35"/>
      </c>
      <c r="I65">
        <f ca="1" t="shared" si="35"/>
      </c>
      <c r="J65">
        <f ca="1" t="shared" si="35"/>
        <v>93</v>
      </c>
      <c r="K65">
        <f ca="1" t="shared" si="35"/>
      </c>
      <c r="L65">
        <f ca="1" t="shared" si="35"/>
      </c>
      <c r="M65">
        <f ca="1" t="shared" si="35"/>
        <v>53</v>
      </c>
      <c r="N65">
        <f ca="1" t="shared" si="35"/>
        <v>110</v>
      </c>
      <c r="O65">
        <f ca="1" t="shared" si="35"/>
        <v>99</v>
      </c>
      <c r="P65">
        <f ca="1" t="shared" si="35"/>
      </c>
      <c r="Q65">
        <f ca="1" t="shared" si="35"/>
      </c>
      <c r="R65">
        <f ca="1" t="shared" si="35"/>
        <v>93</v>
      </c>
      <c r="S65">
        <f ca="1" t="shared" si="35"/>
        <v>136</v>
      </c>
      <c r="T65">
        <f ca="1" t="shared" si="35"/>
      </c>
      <c r="U65">
        <f ca="1" t="shared" si="35"/>
        <v>397</v>
      </c>
      <c r="V65">
        <f t="shared" si="37"/>
        <v>1495</v>
      </c>
      <c r="W65" t="str">
        <f t="shared" si="38"/>
        <v>ok</v>
      </c>
    </row>
    <row r="66" spans="1:23" ht="12.75">
      <c r="A66" s="1">
        <v>39783</v>
      </c>
      <c r="B66">
        <f t="shared" si="36"/>
        <v>138</v>
      </c>
      <c r="C66">
        <f ca="1" t="shared" si="34"/>
      </c>
      <c r="D66">
        <f ca="1" t="shared" si="39"/>
      </c>
      <c r="E66">
        <f ca="1" t="shared" si="39"/>
        <v>241</v>
      </c>
      <c r="F66">
        <f ca="1" t="shared" si="39"/>
      </c>
      <c r="G66">
        <f ca="1" t="shared" si="35"/>
      </c>
      <c r="H66">
        <f ca="1" t="shared" si="35"/>
      </c>
      <c r="I66">
        <f ca="1" t="shared" si="35"/>
      </c>
      <c r="J66">
        <f ca="1" t="shared" si="35"/>
        <v>39</v>
      </c>
      <c r="K66">
        <f ca="1" t="shared" si="35"/>
      </c>
      <c r="L66">
        <f ca="1" t="shared" si="35"/>
      </c>
      <c r="M66">
        <f ca="1" t="shared" si="35"/>
        <v>99</v>
      </c>
      <c r="N66">
        <f ca="1" t="shared" si="35"/>
        <v>11</v>
      </c>
      <c r="O66">
        <f ca="1" t="shared" si="35"/>
        <v>173</v>
      </c>
      <c r="P66">
        <f ca="1" t="shared" si="35"/>
      </c>
      <c r="Q66">
        <f ca="1" t="shared" si="35"/>
      </c>
      <c r="R66">
        <f ca="1" t="shared" si="35"/>
        <v>207</v>
      </c>
      <c r="S66">
        <f ca="1" t="shared" si="35"/>
        <v>182</v>
      </c>
      <c r="T66">
        <f ca="1" t="shared" si="35"/>
      </c>
      <c r="U66">
        <f ca="1" t="shared" si="35"/>
        <v>590</v>
      </c>
      <c r="V66">
        <f t="shared" si="37"/>
        <v>1680</v>
      </c>
      <c r="W66" t="str">
        <f t="shared" si="38"/>
        <v>ok</v>
      </c>
    </row>
    <row r="67" spans="1:23" ht="12.75">
      <c r="A67" s="1">
        <v>39814</v>
      </c>
      <c r="B67">
        <f t="shared" si="36"/>
        <v>71</v>
      </c>
      <c r="C67">
        <f ca="1" t="shared" si="34"/>
        <v>55</v>
      </c>
      <c r="D67">
        <f ca="1" t="shared" si="39"/>
      </c>
      <c r="E67">
        <f ca="1" t="shared" si="39"/>
        <v>111</v>
      </c>
      <c r="F67">
        <f ca="1" t="shared" si="39"/>
      </c>
      <c r="G67">
        <f ca="1" t="shared" si="35"/>
        <v>135</v>
      </c>
      <c r="H67">
        <f ca="1" t="shared" si="35"/>
      </c>
      <c r="I67">
        <f ca="1" t="shared" si="35"/>
      </c>
      <c r="J67">
        <f ca="1" t="shared" si="35"/>
        <v>22</v>
      </c>
      <c r="K67">
        <f ca="1" t="shared" si="35"/>
      </c>
      <c r="L67">
        <f ca="1" t="shared" si="35"/>
        <v>567</v>
      </c>
      <c r="M67">
        <f ca="1" t="shared" si="35"/>
        <v>216</v>
      </c>
      <c r="N67">
        <f ca="1" t="shared" si="35"/>
        <v>56</v>
      </c>
      <c r="O67">
        <f ca="1" t="shared" si="35"/>
        <v>179</v>
      </c>
      <c r="P67">
        <f ca="1" t="shared" si="35"/>
      </c>
      <c r="Q67">
        <f ca="1" t="shared" si="35"/>
      </c>
      <c r="R67">
        <f aca="true" ca="1" t="shared" si="40" ref="H67:T68">IF(AND(ISNUMBER(MATCH($A67,$A$46:$A$55,0)),ISNUMBER(MATCH(R$56,$B$43:$S$43,0))),OFFSET($A$45,MATCH($A67,$A$46:$A$55,0),MATCH(R$56,$B$43:$S$43,0)),"")</f>
        <v>122</v>
      </c>
      <c r="S67">
        <f ca="1" t="shared" si="40"/>
        <v>243</v>
      </c>
      <c r="T67">
        <f ca="1" t="shared" si="40"/>
        <v>46</v>
      </c>
      <c r="U67">
        <f ca="1" t="shared" si="35"/>
        <v>456</v>
      </c>
      <c r="V67">
        <f t="shared" si="37"/>
        <v>2279</v>
      </c>
      <c r="W67" t="str">
        <f t="shared" si="38"/>
        <v>ok</v>
      </c>
    </row>
    <row r="68" spans="1:23" ht="12.75">
      <c r="A68" s="1">
        <v>39845</v>
      </c>
      <c r="B68">
        <f t="shared" si="36"/>
        <v>228</v>
      </c>
      <c r="C68">
        <f ca="1" t="shared" si="34"/>
        <v>195</v>
      </c>
      <c r="D68">
        <f ca="1" t="shared" si="39"/>
        <v>40</v>
      </c>
      <c r="E68">
        <f ca="1" t="shared" si="39"/>
        <v>196</v>
      </c>
      <c r="F68">
        <f ca="1" t="shared" si="39"/>
      </c>
      <c r="G68">
        <f ca="1" t="shared" si="35"/>
        <v>53</v>
      </c>
      <c r="H68">
        <f ca="1" t="shared" si="40"/>
      </c>
      <c r="I68">
        <f ca="1" t="shared" si="40"/>
      </c>
      <c r="J68">
        <f ca="1" t="shared" si="40"/>
        <v>50</v>
      </c>
      <c r="K68">
        <f ca="1" t="shared" si="40"/>
        <v>122</v>
      </c>
      <c r="L68">
        <f ca="1" t="shared" si="40"/>
        <v>192</v>
      </c>
      <c r="M68">
        <f ca="1" t="shared" si="40"/>
        <v>244</v>
      </c>
      <c r="N68">
        <f ca="1" t="shared" si="40"/>
        <v>6</v>
      </c>
      <c r="O68">
        <f ca="1" t="shared" si="40"/>
        <v>98</v>
      </c>
      <c r="P68">
        <f ca="1" t="shared" si="40"/>
      </c>
      <c r="Q68">
        <f ca="1" t="shared" si="40"/>
        <v>164</v>
      </c>
      <c r="R68">
        <f ca="1" t="shared" si="40"/>
        <v>97</v>
      </c>
      <c r="S68">
        <f ca="1" t="shared" si="40"/>
        <v>247</v>
      </c>
      <c r="T68">
        <f ca="1" t="shared" si="40"/>
        <v>90</v>
      </c>
      <c r="U68">
        <f ca="1" t="shared" si="35"/>
        <v>332</v>
      </c>
      <c r="V68">
        <f t="shared" si="37"/>
        <v>2354</v>
      </c>
      <c r="W68" t="str">
        <f t="shared" si="38"/>
        <v>ok</v>
      </c>
    </row>
    <row r="69" spans="1:22" ht="12.75">
      <c r="A69" s="1">
        <v>39873</v>
      </c>
      <c r="B69" s="5"/>
      <c r="C69" s="5">
        <v>62</v>
      </c>
      <c r="D69" s="5">
        <v>199</v>
      </c>
      <c r="E69" s="5">
        <v>171</v>
      </c>
      <c r="F69" s="5">
        <v>30</v>
      </c>
      <c r="G69" s="5">
        <v>61</v>
      </c>
      <c r="H69" s="5">
        <v>103</v>
      </c>
      <c r="I69" s="5">
        <v>29</v>
      </c>
      <c r="J69" s="5">
        <v>254</v>
      </c>
      <c r="K69" s="5">
        <v>104</v>
      </c>
      <c r="L69" s="5">
        <v>156</v>
      </c>
      <c r="M69" s="5">
        <v>299</v>
      </c>
      <c r="N69" s="5">
        <v>16</v>
      </c>
      <c r="O69" s="5">
        <v>105</v>
      </c>
      <c r="P69" s="5">
        <v>15</v>
      </c>
      <c r="Q69" s="5">
        <v>114</v>
      </c>
      <c r="R69" s="5">
        <v>98</v>
      </c>
      <c r="S69" s="5">
        <v>119</v>
      </c>
      <c r="T69" s="5">
        <v>66</v>
      </c>
      <c r="U69" s="5">
        <v>542</v>
      </c>
      <c r="V69" s="5">
        <f>SUM(B69:U69)</f>
        <v>2543</v>
      </c>
    </row>
    <row r="70" spans="2:22" ht="12.75">
      <c r="B70" t="s">
        <v>18</v>
      </c>
      <c r="C70" t="s">
        <v>21</v>
      </c>
      <c r="D70" t="s">
        <v>29</v>
      </c>
      <c r="E70" t="s">
        <v>0</v>
      </c>
      <c r="F70" t="s">
        <v>32</v>
      </c>
      <c r="G70" t="s">
        <v>22</v>
      </c>
      <c r="H70" t="s">
        <v>30</v>
      </c>
      <c r="I70" t="s">
        <v>33</v>
      </c>
      <c r="J70" t="s">
        <v>1</v>
      </c>
      <c r="K70" t="s">
        <v>26</v>
      </c>
      <c r="L70" t="s">
        <v>23</v>
      </c>
      <c r="M70" t="s">
        <v>14</v>
      </c>
      <c r="N70" t="s">
        <v>19</v>
      </c>
      <c r="O70" t="s">
        <v>16</v>
      </c>
      <c r="P70" t="s">
        <v>31</v>
      </c>
      <c r="Q70" t="s">
        <v>34</v>
      </c>
      <c r="R70" t="s">
        <v>27</v>
      </c>
      <c r="S70" t="s">
        <v>20</v>
      </c>
      <c r="T70" t="s">
        <v>25</v>
      </c>
      <c r="U70" t="s">
        <v>4</v>
      </c>
      <c r="V70" t="s">
        <v>35</v>
      </c>
    </row>
    <row r="71" spans="2:22" ht="12.75">
      <c r="B71" t="str">
        <f aca="true" t="shared" si="41" ref="B71:V71">LEFT(B70,SEARCH(" ",B70)-1)</f>
        <v>Other</v>
      </c>
      <c r="C71" t="str">
        <f t="shared" si="41"/>
        <v>Alain</v>
      </c>
      <c r="D71" t="str">
        <f t="shared" si="41"/>
        <v>Aly</v>
      </c>
      <c r="E71" t="str">
        <f t="shared" si="41"/>
        <v>Baher</v>
      </c>
      <c r="F71" t="str">
        <f t="shared" si="41"/>
        <v>Bianca</v>
      </c>
      <c r="G71" t="str">
        <f t="shared" si="41"/>
        <v>Bobby</v>
      </c>
      <c r="H71" t="str">
        <f t="shared" si="41"/>
        <v>Christoph</v>
      </c>
      <c r="I71" t="str">
        <f t="shared" si="41"/>
        <v>Elen</v>
      </c>
      <c r="J71" t="str">
        <f t="shared" si="41"/>
        <v>Eugène</v>
      </c>
      <c r="K71" t="str">
        <f t="shared" si="41"/>
        <v>Grigor</v>
      </c>
      <c r="L71" t="str">
        <f t="shared" si="41"/>
        <v>Grigori</v>
      </c>
      <c r="M71" t="str">
        <f t="shared" si="41"/>
        <v>Hasmik</v>
      </c>
      <c r="N71" t="str">
        <f t="shared" si="41"/>
        <v>Kerim</v>
      </c>
      <c r="O71" t="str">
        <f t="shared" si="41"/>
        <v>Khalil</v>
      </c>
      <c r="P71" t="str">
        <f t="shared" si="41"/>
        <v>Liana</v>
      </c>
      <c r="Q71" t="str">
        <f t="shared" si="41"/>
        <v>Marwen</v>
      </c>
      <c r="R71" t="str">
        <f t="shared" si="41"/>
        <v>Mohamed</v>
      </c>
      <c r="S71" t="str">
        <f t="shared" si="41"/>
        <v>Olivier</v>
      </c>
      <c r="T71" t="str">
        <f t="shared" si="41"/>
        <v>Sonia</v>
      </c>
      <c r="U71" t="str">
        <f t="shared" si="41"/>
        <v>Sujatha</v>
      </c>
      <c r="V71" t="str">
        <f t="shared" si="41"/>
        <v>Thierry</v>
      </c>
    </row>
    <row r="72" spans="2:23" ht="12.75">
      <c r="B72" t="str">
        <f>LEFT(B71,4)</f>
        <v>Othe</v>
      </c>
      <c r="C72" t="str">
        <f aca="true" t="shared" si="42" ref="C72:V72">LEFT(C71,3)&amp;MID(C70,SEARCH(" ",C70)+1,1)</f>
        <v>AlaS</v>
      </c>
      <c r="D72" t="str">
        <f t="shared" si="42"/>
        <v>AlyT</v>
      </c>
      <c r="E72" t="str">
        <f t="shared" si="42"/>
        <v>BahR</v>
      </c>
      <c r="F72" t="str">
        <f t="shared" si="42"/>
        <v>BiaJ</v>
      </c>
      <c r="G72" t="str">
        <f t="shared" si="42"/>
        <v>BobB</v>
      </c>
      <c r="H72" t="str">
        <f t="shared" si="42"/>
        <v>ChrD</v>
      </c>
      <c r="I72" t="str">
        <f t="shared" si="42"/>
        <v>EleV</v>
      </c>
      <c r="J72" t="str">
        <f t="shared" si="42"/>
        <v>EugE</v>
      </c>
      <c r="K72" t="str">
        <f t="shared" si="42"/>
        <v>GriT</v>
      </c>
      <c r="L72" t="str">
        <f t="shared" si="42"/>
        <v>GriB</v>
      </c>
      <c r="M72" t="str">
        <f t="shared" si="42"/>
        <v>HasS</v>
      </c>
      <c r="N72" t="str">
        <f t="shared" si="42"/>
        <v>KerT</v>
      </c>
      <c r="O72" t="str">
        <f t="shared" si="42"/>
        <v>KhaR</v>
      </c>
      <c r="P72" t="str">
        <f t="shared" si="42"/>
        <v>LiaB</v>
      </c>
      <c r="Q72" t="str">
        <f t="shared" si="42"/>
        <v>MarS</v>
      </c>
      <c r="R72" t="str">
        <f t="shared" si="42"/>
        <v>MohA</v>
      </c>
      <c r="S72" t="str">
        <f t="shared" si="42"/>
        <v>OliW</v>
      </c>
      <c r="T72" t="str">
        <f t="shared" si="42"/>
        <v>SonG</v>
      </c>
      <c r="U72" t="str">
        <f t="shared" si="42"/>
        <v>SujN</v>
      </c>
      <c r="V72" t="str">
        <f t="shared" si="42"/>
        <v>ThiD</v>
      </c>
      <c r="W72" t="s">
        <v>5</v>
      </c>
    </row>
    <row r="73" spans="1:24" ht="12.75">
      <c r="A73" s="1">
        <v>39569</v>
      </c>
      <c r="B73">
        <f>V59-SUM(C73:V73)</f>
        <v>125</v>
      </c>
      <c r="C73">
        <f ca="1">IF(AND(ISNUMBER(MATCH($A73,$A$59:$A$69,0)),ISNUMBER(MATCH(C$70,$B$56:$U$56,0))),OFFSET($A$58,MATCH($A73,$A$59:$A$69,0),MATCH(C$70,$B$56:$U$56,0)),"")</f>
      </c>
      <c r="D73">
        <f aca="true" ca="1" t="shared" si="43" ref="D73:U83">IF(AND(ISNUMBER(MATCH($A73,$A$59:$A$69,0)),ISNUMBER(MATCH(D$70,$B$56:$U$56,0))),OFFSET($A$58,MATCH($A73,$A$59:$A$69,0),MATCH(D$70,$B$56:$U$56,0)),"")</f>
      </c>
      <c r="E73">
        <f ca="1" t="shared" si="43"/>
        <v>299</v>
      </c>
      <c r="F73">
        <f ca="1" t="shared" si="43"/>
      </c>
      <c r="G73">
        <f ca="1" t="shared" si="43"/>
      </c>
      <c r="H73">
        <f ca="1" t="shared" si="43"/>
      </c>
      <c r="I73">
        <f ca="1" t="shared" si="43"/>
      </c>
      <c r="J73">
        <f ca="1" t="shared" si="43"/>
        <v>187</v>
      </c>
      <c r="K73">
        <f ca="1" t="shared" si="43"/>
      </c>
      <c r="L73">
        <f ca="1" t="shared" si="43"/>
      </c>
      <c r="M73">
        <f ca="1" t="shared" si="43"/>
      </c>
      <c r="N73">
        <f ca="1" t="shared" si="43"/>
      </c>
      <c r="O73">
        <f ca="1" t="shared" si="43"/>
      </c>
      <c r="P73">
        <f ca="1" t="shared" si="43"/>
      </c>
      <c r="Q73">
        <f ca="1" t="shared" si="43"/>
      </c>
      <c r="R73">
        <f ca="1" t="shared" si="43"/>
      </c>
      <c r="S73">
        <f ca="1" t="shared" si="43"/>
      </c>
      <c r="T73">
        <f ca="1" t="shared" si="43"/>
      </c>
      <c r="U73">
        <f ca="1" t="shared" si="43"/>
        <v>554</v>
      </c>
      <c r="V73">
        <f aca="true" ca="1" t="shared" si="44" ref="V73:V83">IF(AND(ISNUMBER(MATCH($A73,$A$59:$A$69,0)),ISNUMBER(MATCH(V$70,$B$56:$U$56,0))),OFFSET($A$58,MATCH($A73,$A$59:$A$69,0),MATCH(V$70,$B$56:$U$56,0)),"")</f>
      </c>
      <c r="W73">
        <f>SUM(B73:V73)</f>
        <v>1165</v>
      </c>
      <c r="X73" t="str">
        <f aca="true" t="shared" si="45" ref="X73:X83">IF(W73=V59,"ok","ERROR")</f>
        <v>ok</v>
      </c>
    </row>
    <row r="74" spans="1:24" ht="12.75">
      <c r="A74" s="1">
        <v>39600</v>
      </c>
      <c r="B74">
        <f aca="true" t="shared" si="46" ref="B74:B83">V60-SUM(C74:V74)</f>
        <v>79</v>
      </c>
      <c r="C74">
        <f aca="true" ca="1" t="shared" si="47" ref="C74:C82">IF(AND(ISNUMBER(MATCH($A74,$A$59:$A$69,0)),ISNUMBER(MATCH(C$70,$B$56:$U$56,0))),OFFSET($A$58,MATCH($A74,$A$59:$A$69,0),MATCH(C$70,$B$56:$U$56,0)),"")</f>
      </c>
      <c r="D74">
        <f ca="1" t="shared" si="43"/>
      </c>
      <c r="E74">
        <f ca="1" t="shared" si="43"/>
        <v>175</v>
      </c>
      <c r="F74">
        <f ca="1" t="shared" si="43"/>
      </c>
      <c r="G74">
        <f ca="1" t="shared" si="43"/>
      </c>
      <c r="H74">
        <f ca="1" t="shared" si="43"/>
      </c>
      <c r="I74">
        <f ca="1" t="shared" si="43"/>
      </c>
      <c r="J74">
        <f ca="1" t="shared" si="43"/>
        <v>334</v>
      </c>
      <c r="K74">
        <f ca="1" t="shared" si="43"/>
      </c>
      <c r="L74">
        <f ca="1" t="shared" si="43"/>
      </c>
      <c r="M74">
        <f ca="1" t="shared" si="43"/>
      </c>
      <c r="N74">
        <f ca="1" t="shared" si="43"/>
      </c>
      <c r="O74">
        <f ca="1" t="shared" si="43"/>
      </c>
      <c r="P74">
        <f ca="1" t="shared" si="43"/>
      </c>
      <c r="Q74">
        <f ca="1" t="shared" si="43"/>
      </c>
      <c r="R74">
        <f ca="1" t="shared" si="43"/>
      </c>
      <c r="S74">
        <f ca="1" t="shared" si="43"/>
      </c>
      <c r="T74">
        <f ca="1" t="shared" si="43"/>
      </c>
      <c r="U74">
        <f ca="1" t="shared" si="43"/>
        <v>414</v>
      </c>
      <c r="V74">
        <f ca="1" t="shared" si="44"/>
      </c>
      <c r="W74">
        <f aca="true" t="shared" si="48" ref="W74:W83">SUM(B74:V74)</f>
        <v>1002</v>
      </c>
      <c r="X74" t="str">
        <f t="shared" si="45"/>
        <v>ok</v>
      </c>
    </row>
    <row r="75" spans="1:24" ht="12.75">
      <c r="A75" s="1">
        <v>39630</v>
      </c>
      <c r="B75">
        <f t="shared" si="46"/>
        <v>0</v>
      </c>
      <c r="C75">
        <f ca="1" t="shared" si="47"/>
      </c>
      <c r="D75">
        <f ca="1" t="shared" si="43"/>
      </c>
      <c r="E75">
        <f ca="1" t="shared" si="43"/>
        <v>498</v>
      </c>
      <c r="F75">
        <f ca="1" t="shared" si="43"/>
      </c>
      <c r="G75">
        <f ca="1" t="shared" si="43"/>
      </c>
      <c r="H75">
        <f ca="1" t="shared" si="43"/>
      </c>
      <c r="I75">
        <f ca="1" t="shared" si="43"/>
      </c>
      <c r="J75">
        <f ca="1" t="shared" si="43"/>
        <v>520</v>
      </c>
      <c r="K75">
        <f ca="1" t="shared" si="43"/>
      </c>
      <c r="L75">
        <f ca="1" t="shared" si="43"/>
      </c>
      <c r="M75">
        <f ca="1" t="shared" si="43"/>
      </c>
      <c r="N75">
        <f ca="1" t="shared" si="43"/>
      </c>
      <c r="O75">
        <f ca="1" t="shared" si="43"/>
      </c>
      <c r="P75">
        <f ca="1" t="shared" si="43"/>
      </c>
      <c r="Q75">
        <f ca="1" t="shared" si="43"/>
      </c>
      <c r="R75">
        <f ca="1" t="shared" si="43"/>
      </c>
      <c r="S75">
        <f ca="1" t="shared" si="43"/>
      </c>
      <c r="T75">
        <f ca="1" t="shared" si="43"/>
      </c>
      <c r="U75">
        <f ca="1" t="shared" si="43"/>
        <v>611</v>
      </c>
      <c r="V75">
        <f ca="1" t="shared" si="44"/>
      </c>
      <c r="W75">
        <f t="shared" si="48"/>
        <v>1629</v>
      </c>
      <c r="X75" t="str">
        <f t="shared" si="45"/>
        <v>ok</v>
      </c>
    </row>
    <row r="76" spans="1:24" ht="12.75">
      <c r="A76" s="1">
        <v>39661</v>
      </c>
      <c r="B76">
        <f t="shared" si="46"/>
        <v>163</v>
      </c>
      <c r="C76">
        <f ca="1" t="shared" si="47"/>
      </c>
      <c r="D76">
        <f ca="1" t="shared" si="43"/>
      </c>
      <c r="E76">
        <f ca="1" t="shared" si="43"/>
        <v>257</v>
      </c>
      <c r="F76">
        <f ca="1" t="shared" si="43"/>
      </c>
      <c r="G76">
        <f ca="1" t="shared" si="43"/>
      </c>
      <c r="H76">
        <f ca="1" t="shared" si="43"/>
      </c>
      <c r="I76">
        <f ca="1" t="shared" si="43"/>
      </c>
      <c r="J76">
        <f ca="1" t="shared" si="43"/>
        <v>487</v>
      </c>
      <c r="K76">
        <f ca="1" t="shared" si="43"/>
      </c>
      <c r="L76">
        <f ca="1" t="shared" si="43"/>
      </c>
      <c r="M76">
        <f ca="1" t="shared" si="43"/>
      </c>
      <c r="N76">
        <f ca="1" t="shared" si="43"/>
      </c>
      <c r="O76">
        <f ca="1" t="shared" si="43"/>
      </c>
      <c r="P76">
        <f ca="1" t="shared" si="43"/>
      </c>
      <c r="Q76">
        <f ca="1" t="shared" si="43"/>
      </c>
      <c r="R76">
        <f ca="1" t="shared" si="43"/>
      </c>
      <c r="S76">
        <f ca="1" t="shared" si="43"/>
      </c>
      <c r="T76">
        <f ca="1" t="shared" si="43"/>
      </c>
      <c r="U76">
        <f ca="1" t="shared" si="43"/>
        <v>707</v>
      </c>
      <c r="V76">
        <f ca="1" t="shared" si="44"/>
      </c>
      <c r="W76">
        <f t="shared" si="48"/>
        <v>1614</v>
      </c>
      <c r="X76" t="str">
        <f t="shared" si="45"/>
        <v>ok</v>
      </c>
    </row>
    <row r="77" spans="1:24" ht="12.75">
      <c r="A77" s="1">
        <v>39692</v>
      </c>
      <c r="B77">
        <f t="shared" si="46"/>
        <v>693</v>
      </c>
      <c r="C77">
        <f ca="1" t="shared" si="47"/>
      </c>
      <c r="D77">
        <f ca="1" t="shared" si="43"/>
      </c>
      <c r="E77">
        <f ca="1" t="shared" si="43"/>
        <v>242</v>
      </c>
      <c r="F77">
        <f ca="1" t="shared" si="43"/>
      </c>
      <c r="G77">
        <f ca="1" t="shared" si="43"/>
      </c>
      <c r="H77">
        <f ca="1" t="shared" si="43"/>
      </c>
      <c r="I77">
        <f ca="1" t="shared" si="43"/>
      </c>
      <c r="J77">
        <f ca="1" t="shared" si="43"/>
        <v>5</v>
      </c>
      <c r="K77">
        <f ca="1" t="shared" si="43"/>
      </c>
      <c r="L77">
        <f ca="1" t="shared" si="43"/>
      </c>
      <c r="M77">
        <f ca="1" t="shared" si="43"/>
      </c>
      <c r="N77">
        <f ca="1" t="shared" si="43"/>
      </c>
      <c r="O77">
        <f ca="1" t="shared" si="43"/>
      </c>
      <c r="P77">
        <f ca="1" t="shared" si="43"/>
      </c>
      <c r="Q77">
        <f ca="1" t="shared" si="43"/>
      </c>
      <c r="R77">
        <f ca="1" t="shared" si="43"/>
      </c>
      <c r="S77">
        <f ca="1" t="shared" si="43"/>
      </c>
      <c r="T77">
        <f ca="1" t="shared" si="43"/>
      </c>
      <c r="U77">
        <f ca="1" t="shared" si="43"/>
        <v>470</v>
      </c>
      <c r="V77">
        <f ca="1" t="shared" si="44"/>
      </c>
      <c r="W77">
        <f t="shared" si="48"/>
        <v>1410</v>
      </c>
      <c r="X77" t="str">
        <f t="shared" si="45"/>
        <v>ok</v>
      </c>
    </row>
    <row r="78" spans="1:24" ht="12.75">
      <c r="A78" s="1">
        <v>39722</v>
      </c>
      <c r="B78">
        <f t="shared" si="46"/>
        <v>830</v>
      </c>
      <c r="C78">
        <f ca="1" t="shared" si="47"/>
      </c>
      <c r="D78">
        <f ca="1" t="shared" si="43"/>
      </c>
      <c r="E78">
        <f ca="1" t="shared" si="43"/>
        <v>439</v>
      </c>
      <c r="F78">
        <f ca="1" t="shared" si="43"/>
      </c>
      <c r="G78">
        <f ca="1" t="shared" si="43"/>
      </c>
      <c r="H78">
        <f ca="1" t="shared" si="43"/>
      </c>
      <c r="I78">
        <f ca="1" t="shared" si="43"/>
      </c>
      <c r="J78">
        <f ca="1" t="shared" si="43"/>
        <v>60</v>
      </c>
      <c r="K78">
        <f ca="1" t="shared" si="43"/>
      </c>
      <c r="L78">
        <f ca="1" t="shared" si="43"/>
      </c>
      <c r="M78">
        <f ca="1" t="shared" si="43"/>
      </c>
      <c r="N78">
        <f ca="1" t="shared" si="43"/>
      </c>
      <c r="O78">
        <f ca="1" t="shared" si="43"/>
      </c>
      <c r="P78">
        <f ca="1" t="shared" si="43"/>
      </c>
      <c r="Q78">
        <f ca="1" t="shared" si="43"/>
      </c>
      <c r="R78">
        <f ca="1" t="shared" si="43"/>
      </c>
      <c r="S78">
        <f ca="1" t="shared" si="43"/>
      </c>
      <c r="T78">
        <f ca="1" t="shared" si="43"/>
      </c>
      <c r="U78">
        <f ca="1" t="shared" si="43"/>
        <v>722</v>
      </c>
      <c r="V78">
        <f ca="1" t="shared" si="44"/>
      </c>
      <c r="W78">
        <f t="shared" si="48"/>
        <v>2051</v>
      </c>
      <c r="X78" t="str">
        <f t="shared" si="45"/>
        <v>ok</v>
      </c>
    </row>
    <row r="79" spans="1:24" ht="12.75">
      <c r="A79" s="4">
        <v>39753</v>
      </c>
      <c r="B79">
        <f t="shared" si="46"/>
        <v>460</v>
      </c>
      <c r="C79">
        <f ca="1" t="shared" si="47"/>
      </c>
      <c r="D79">
        <f ca="1" t="shared" si="43"/>
      </c>
      <c r="E79">
        <f ca="1" t="shared" si="43"/>
        <v>190</v>
      </c>
      <c r="F79">
        <f ca="1" t="shared" si="43"/>
      </c>
      <c r="G79">
        <f ca="1" t="shared" si="43"/>
      </c>
      <c r="H79">
        <f ca="1" t="shared" si="43"/>
      </c>
      <c r="I79">
        <f ca="1" t="shared" si="43"/>
      </c>
      <c r="J79">
        <f ca="1" t="shared" si="43"/>
        <v>93</v>
      </c>
      <c r="K79">
        <f ca="1" t="shared" si="43"/>
      </c>
      <c r="L79">
        <f ca="1" t="shared" si="43"/>
      </c>
      <c r="M79">
        <f ca="1" t="shared" si="43"/>
        <v>53</v>
      </c>
      <c r="N79">
        <f ca="1" t="shared" si="43"/>
        <v>110</v>
      </c>
      <c r="O79">
        <f ca="1" t="shared" si="43"/>
        <v>99</v>
      </c>
      <c r="P79">
        <f ca="1" t="shared" si="43"/>
      </c>
      <c r="Q79">
        <f ca="1" t="shared" si="43"/>
      </c>
      <c r="R79">
        <f ca="1" t="shared" si="43"/>
      </c>
      <c r="S79">
        <f ca="1" t="shared" si="43"/>
        <v>93</v>
      </c>
      <c r="T79">
        <f ca="1" t="shared" si="43"/>
      </c>
      <c r="U79">
        <f ca="1" t="shared" si="43"/>
        <v>397</v>
      </c>
      <c r="V79">
        <f ca="1" t="shared" si="44"/>
      </c>
      <c r="W79">
        <f t="shared" si="48"/>
        <v>1495</v>
      </c>
      <c r="X79" t="str">
        <f t="shared" si="45"/>
        <v>ok</v>
      </c>
    </row>
    <row r="80" spans="1:24" ht="12.75">
      <c r="A80" s="1">
        <v>39783</v>
      </c>
      <c r="B80">
        <f t="shared" si="46"/>
        <v>320</v>
      </c>
      <c r="C80">
        <f ca="1" t="shared" si="47"/>
      </c>
      <c r="D80">
        <f ca="1" t="shared" si="43"/>
      </c>
      <c r="E80">
        <f ca="1" t="shared" si="43"/>
        <v>241</v>
      </c>
      <c r="F80">
        <f ca="1" t="shared" si="43"/>
      </c>
      <c r="G80">
        <f ca="1" t="shared" si="43"/>
      </c>
      <c r="H80">
        <f ca="1" t="shared" si="43"/>
      </c>
      <c r="I80">
        <f ca="1" t="shared" si="43"/>
      </c>
      <c r="J80">
        <f ca="1" t="shared" si="43"/>
        <v>39</v>
      </c>
      <c r="K80">
        <f ca="1" t="shared" si="43"/>
      </c>
      <c r="L80">
        <f ca="1" t="shared" si="43"/>
      </c>
      <c r="M80">
        <f ca="1" t="shared" si="43"/>
        <v>99</v>
      </c>
      <c r="N80">
        <f ca="1" t="shared" si="43"/>
        <v>11</v>
      </c>
      <c r="O80">
        <f ca="1" t="shared" si="43"/>
        <v>173</v>
      </c>
      <c r="P80">
        <f ca="1" t="shared" si="43"/>
      </c>
      <c r="Q80">
        <f ca="1" t="shared" si="43"/>
      </c>
      <c r="R80">
        <f ca="1" t="shared" si="43"/>
      </c>
      <c r="S80">
        <f ca="1" t="shared" si="43"/>
        <v>207</v>
      </c>
      <c r="T80">
        <f ca="1" t="shared" si="43"/>
      </c>
      <c r="U80">
        <f ca="1" t="shared" si="43"/>
        <v>590</v>
      </c>
      <c r="V80">
        <f ca="1" t="shared" si="44"/>
      </c>
      <c r="W80">
        <f t="shared" si="48"/>
        <v>1680</v>
      </c>
      <c r="X80" t="str">
        <f t="shared" si="45"/>
        <v>ok</v>
      </c>
    </row>
    <row r="81" spans="1:24" ht="12.75">
      <c r="A81" s="1">
        <v>39814</v>
      </c>
      <c r="B81">
        <f t="shared" si="46"/>
        <v>314</v>
      </c>
      <c r="C81">
        <f ca="1" t="shared" si="47"/>
        <v>55</v>
      </c>
      <c r="D81">
        <f ca="1" t="shared" si="43"/>
      </c>
      <c r="E81">
        <f ca="1" t="shared" si="43"/>
        <v>111</v>
      </c>
      <c r="F81">
        <f ca="1" t="shared" si="43"/>
      </c>
      <c r="G81">
        <f ca="1" t="shared" si="43"/>
        <v>135</v>
      </c>
      <c r="H81">
        <f ca="1" t="shared" si="43"/>
      </c>
      <c r="I81">
        <f ca="1" t="shared" si="43"/>
      </c>
      <c r="J81">
        <f ca="1" t="shared" si="43"/>
        <v>22</v>
      </c>
      <c r="K81">
        <f ca="1" t="shared" si="43"/>
      </c>
      <c r="L81">
        <f ca="1" t="shared" si="43"/>
        <v>567</v>
      </c>
      <c r="M81">
        <f ca="1" t="shared" si="43"/>
        <v>216</v>
      </c>
      <c r="N81">
        <f ca="1" t="shared" si="43"/>
        <v>56</v>
      </c>
      <c r="O81">
        <f ca="1" t="shared" si="43"/>
        <v>179</v>
      </c>
      <c r="P81">
        <f ca="1" t="shared" si="43"/>
      </c>
      <c r="Q81">
        <f ca="1" t="shared" si="43"/>
      </c>
      <c r="R81">
        <f ca="1" t="shared" si="43"/>
      </c>
      <c r="S81">
        <f ca="1" t="shared" si="43"/>
        <v>122</v>
      </c>
      <c r="T81">
        <f ca="1" t="shared" si="43"/>
        <v>46</v>
      </c>
      <c r="U81">
        <f ca="1" t="shared" si="43"/>
        <v>456</v>
      </c>
      <c r="V81">
        <f ca="1" t="shared" si="44"/>
      </c>
      <c r="W81">
        <f t="shared" si="48"/>
        <v>2279</v>
      </c>
      <c r="X81" t="str">
        <f t="shared" si="45"/>
        <v>ok</v>
      </c>
    </row>
    <row r="82" spans="1:24" ht="12.75">
      <c r="A82" s="1">
        <v>39845</v>
      </c>
      <c r="B82">
        <f t="shared" si="46"/>
        <v>475</v>
      </c>
      <c r="C82">
        <f ca="1" t="shared" si="47"/>
        <v>195</v>
      </c>
      <c r="D82">
        <f ca="1" t="shared" si="43"/>
        <v>40</v>
      </c>
      <c r="E82">
        <f ca="1" t="shared" si="43"/>
        <v>196</v>
      </c>
      <c r="F82">
        <f ca="1" t="shared" si="43"/>
      </c>
      <c r="G82">
        <f ca="1" t="shared" si="43"/>
        <v>53</v>
      </c>
      <c r="H82">
        <f ca="1" t="shared" si="43"/>
      </c>
      <c r="I82">
        <f ca="1" t="shared" si="43"/>
      </c>
      <c r="J82">
        <f ca="1" t="shared" si="43"/>
        <v>50</v>
      </c>
      <c r="K82">
        <f ca="1" t="shared" si="43"/>
        <v>122</v>
      </c>
      <c r="L82">
        <f ca="1" t="shared" si="43"/>
        <v>192</v>
      </c>
      <c r="M82">
        <f ca="1" t="shared" si="43"/>
        <v>244</v>
      </c>
      <c r="N82">
        <f ca="1" t="shared" si="43"/>
        <v>6</v>
      </c>
      <c r="O82">
        <f ca="1" t="shared" si="43"/>
        <v>98</v>
      </c>
      <c r="P82">
        <f ca="1" t="shared" si="43"/>
      </c>
      <c r="Q82">
        <f ca="1" t="shared" si="43"/>
      </c>
      <c r="R82">
        <f ca="1" t="shared" si="43"/>
        <v>164</v>
      </c>
      <c r="S82">
        <f ca="1" t="shared" si="43"/>
        <v>97</v>
      </c>
      <c r="T82">
        <f ca="1" t="shared" si="43"/>
        <v>90</v>
      </c>
      <c r="U82">
        <f ca="1" t="shared" si="43"/>
        <v>332</v>
      </c>
      <c r="V82">
        <f ca="1" t="shared" si="44"/>
      </c>
      <c r="W82">
        <f t="shared" si="48"/>
        <v>2354</v>
      </c>
      <c r="X82" t="str">
        <f t="shared" si="45"/>
        <v>ok</v>
      </c>
    </row>
    <row r="83" spans="1:24" ht="12.75">
      <c r="A83" s="1">
        <v>39873</v>
      </c>
      <c r="B83">
        <f t="shared" si="46"/>
        <v>119</v>
      </c>
      <c r="C83">
        <f ca="1">IF(AND(ISNUMBER(MATCH($A83,$A$59:$A$69,0)),ISNUMBER(MATCH(C$70,$B$56:$U$56,0))),OFFSET($A$58,MATCH($A83,$A$59:$A$69,0),MATCH(C$70,$B$56:$U$56,0)),"")</f>
        <v>62</v>
      </c>
      <c r="D83">
        <f ca="1" t="shared" si="43"/>
        <v>199</v>
      </c>
      <c r="E83">
        <f ca="1" t="shared" si="43"/>
        <v>171</v>
      </c>
      <c r="F83">
        <f ca="1" t="shared" si="43"/>
        <v>30</v>
      </c>
      <c r="G83">
        <f ca="1" t="shared" si="43"/>
        <v>61</v>
      </c>
      <c r="H83">
        <f ca="1" t="shared" si="43"/>
        <v>103</v>
      </c>
      <c r="I83">
        <f ca="1" t="shared" si="43"/>
        <v>29</v>
      </c>
      <c r="J83">
        <f ca="1" t="shared" si="43"/>
        <v>254</v>
      </c>
      <c r="K83">
        <f ca="1" t="shared" si="43"/>
        <v>104</v>
      </c>
      <c r="L83">
        <f ca="1" t="shared" si="43"/>
        <v>156</v>
      </c>
      <c r="M83">
        <f ca="1" t="shared" si="43"/>
        <v>299</v>
      </c>
      <c r="N83">
        <f ca="1" t="shared" si="43"/>
        <v>16</v>
      </c>
      <c r="O83">
        <f ca="1" t="shared" si="43"/>
        <v>105</v>
      </c>
      <c r="P83">
        <f ca="1" t="shared" si="43"/>
        <v>15</v>
      </c>
      <c r="Q83">
        <f ca="1" t="shared" si="43"/>
      </c>
      <c r="R83">
        <f ca="1" t="shared" si="43"/>
        <v>114</v>
      </c>
      <c r="S83">
        <f ca="1" t="shared" si="43"/>
        <v>98</v>
      </c>
      <c r="T83">
        <f ca="1" t="shared" si="43"/>
        <v>66</v>
      </c>
      <c r="U83">
        <f ca="1" t="shared" si="43"/>
        <v>542</v>
      </c>
      <c r="V83">
        <f ca="1" t="shared" si="44"/>
      </c>
      <c r="W83">
        <f t="shared" si="48"/>
        <v>2543</v>
      </c>
      <c r="X83" t="str">
        <f t="shared" si="45"/>
        <v>ok</v>
      </c>
    </row>
    <row r="84" spans="1:23" ht="12.75">
      <c r="A84" s="1">
        <v>39904</v>
      </c>
      <c r="B84" s="5"/>
      <c r="C84" s="5">
        <v>101</v>
      </c>
      <c r="D84" s="5">
        <v>122</v>
      </c>
      <c r="E84" s="5">
        <v>123</v>
      </c>
      <c r="F84" s="5">
        <v>25</v>
      </c>
      <c r="G84" s="5">
        <v>45</v>
      </c>
      <c r="H84" s="5">
        <v>112</v>
      </c>
      <c r="I84" s="5">
        <v>224</v>
      </c>
      <c r="J84" s="5">
        <v>152</v>
      </c>
      <c r="K84" s="5">
        <v>133</v>
      </c>
      <c r="L84" s="5">
        <v>324</v>
      </c>
      <c r="M84" s="5">
        <v>315</v>
      </c>
      <c r="N84" s="5">
        <v>7</v>
      </c>
      <c r="O84" s="5">
        <v>163</v>
      </c>
      <c r="P84" s="5">
        <v>64</v>
      </c>
      <c r="Q84" s="5">
        <v>33</v>
      </c>
      <c r="R84" s="5">
        <v>38</v>
      </c>
      <c r="S84" s="5">
        <v>19</v>
      </c>
      <c r="T84" s="5">
        <v>67</v>
      </c>
      <c r="U84" s="5">
        <v>324</v>
      </c>
      <c r="V84" s="5">
        <v>14</v>
      </c>
      <c r="W84" s="5">
        <f>SUM(B84:V84)</f>
        <v>2405</v>
      </c>
    </row>
    <row r="85" spans="2:22" ht="12.75">
      <c r="B85" t="s">
        <v>18</v>
      </c>
      <c r="C85" t="s">
        <v>21</v>
      </c>
      <c r="D85" t="s">
        <v>29</v>
      </c>
      <c r="E85" t="s">
        <v>0</v>
      </c>
      <c r="F85" t="s">
        <v>22</v>
      </c>
      <c r="G85" t="s">
        <v>30</v>
      </c>
      <c r="H85" t="s">
        <v>33</v>
      </c>
      <c r="I85" t="s">
        <v>1</v>
      </c>
      <c r="J85" t="s">
        <v>26</v>
      </c>
      <c r="K85" t="s">
        <v>23</v>
      </c>
      <c r="L85" t="s">
        <v>14</v>
      </c>
      <c r="M85" t="s">
        <v>19</v>
      </c>
      <c r="N85" t="s">
        <v>16</v>
      </c>
      <c r="O85" t="s">
        <v>31</v>
      </c>
      <c r="P85" t="s">
        <v>34</v>
      </c>
      <c r="Q85" t="s">
        <v>27</v>
      </c>
      <c r="R85" t="s">
        <v>20</v>
      </c>
      <c r="S85" t="s">
        <v>25</v>
      </c>
      <c r="T85" t="s">
        <v>4</v>
      </c>
      <c r="U85" t="s">
        <v>35</v>
      </c>
      <c r="V85" t="s">
        <v>36</v>
      </c>
    </row>
    <row r="86" spans="2:22" ht="12.75">
      <c r="B86" t="str">
        <f aca="true" t="shared" si="49" ref="B86:V86">LEFT(B85,SEARCH(" ",B85)-1)</f>
        <v>Other</v>
      </c>
      <c r="C86" t="str">
        <f t="shared" si="49"/>
        <v>Alain</v>
      </c>
      <c r="D86" t="str">
        <f t="shared" si="49"/>
        <v>Aly</v>
      </c>
      <c r="E86" t="str">
        <f t="shared" si="49"/>
        <v>Baher</v>
      </c>
      <c r="F86" t="str">
        <f t="shared" si="49"/>
        <v>Bobby</v>
      </c>
      <c r="G86" t="str">
        <f t="shared" si="49"/>
        <v>Christoph</v>
      </c>
      <c r="H86" t="str">
        <f t="shared" si="49"/>
        <v>Elen</v>
      </c>
      <c r="I86" t="str">
        <f t="shared" si="49"/>
        <v>Eugène</v>
      </c>
      <c r="J86" t="str">
        <f t="shared" si="49"/>
        <v>Grigor</v>
      </c>
      <c r="K86" t="str">
        <f t="shared" si="49"/>
        <v>Grigori</v>
      </c>
      <c r="L86" t="str">
        <f t="shared" si="49"/>
        <v>Hasmik</v>
      </c>
      <c r="M86" t="str">
        <f t="shared" si="49"/>
        <v>Kerim</v>
      </c>
      <c r="N86" t="str">
        <f t="shared" si="49"/>
        <v>Khalil</v>
      </c>
      <c r="O86" t="str">
        <f t="shared" si="49"/>
        <v>Liana</v>
      </c>
      <c r="P86" t="str">
        <f t="shared" si="49"/>
        <v>Marwen</v>
      </c>
      <c r="Q86" t="str">
        <f t="shared" si="49"/>
        <v>Mohamed</v>
      </c>
      <c r="R86" t="str">
        <f t="shared" si="49"/>
        <v>Olivier</v>
      </c>
      <c r="S86" t="str">
        <f t="shared" si="49"/>
        <v>Sonia</v>
      </c>
      <c r="T86" t="str">
        <f t="shared" si="49"/>
        <v>Sujatha</v>
      </c>
      <c r="U86" t="str">
        <f t="shared" si="49"/>
        <v>Thierry</v>
      </c>
      <c r="V86" t="str">
        <f t="shared" si="49"/>
        <v>z</v>
      </c>
    </row>
    <row r="87" spans="2:23" ht="12.75">
      <c r="B87" t="str">
        <f>LEFT(B86,4)</f>
        <v>Othe</v>
      </c>
      <c r="C87" t="str">
        <f aca="true" t="shared" si="50" ref="C87:V87">LEFT(C86,3)&amp;MID(C85,SEARCH(" ",C85)+1,1)</f>
        <v>AlaS</v>
      </c>
      <c r="D87" t="str">
        <f t="shared" si="50"/>
        <v>AlyT</v>
      </c>
      <c r="E87" t="str">
        <f t="shared" si="50"/>
        <v>BahR</v>
      </c>
      <c r="F87" t="str">
        <f t="shared" si="50"/>
        <v>BobB</v>
      </c>
      <c r="G87" t="str">
        <f t="shared" si="50"/>
        <v>ChrD</v>
      </c>
      <c r="H87" t="str">
        <f t="shared" si="50"/>
        <v>EleV</v>
      </c>
      <c r="I87" t="str">
        <f t="shared" si="50"/>
        <v>EugE</v>
      </c>
      <c r="J87" t="str">
        <f t="shared" si="50"/>
        <v>GriT</v>
      </c>
      <c r="K87" t="str">
        <f t="shared" si="50"/>
        <v>GriB</v>
      </c>
      <c r="L87" t="str">
        <f t="shared" si="50"/>
        <v>HasS</v>
      </c>
      <c r="M87" t="str">
        <f t="shared" si="50"/>
        <v>KerT</v>
      </c>
      <c r="N87" t="str">
        <f t="shared" si="50"/>
        <v>KhaR</v>
      </c>
      <c r="O87" t="str">
        <f t="shared" si="50"/>
        <v>LiaB</v>
      </c>
      <c r="P87" t="str">
        <f t="shared" si="50"/>
        <v>MarS</v>
      </c>
      <c r="Q87" t="str">
        <f t="shared" si="50"/>
        <v>MohA</v>
      </c>
      <c r="R87" t="str">
        <f t="shared" si="50"/>
        <v>OliW</v>
      </c>
      <c r="S87" t="str">
        <f t="shared" si="50"/>
        <v>SonG</v>
      </c>
      <c r="T87" t="str">
        <f t="shared" si="50"/>
        <v>SujN</v>
      </c>
      <c r="U87" t="str">
        <f t="shared" si="50"/>
        <v>ThiD</v>
      </c>
      <c r="V87" t="str">
        <f t="shared" si="50"/>
        <v>z1</v>
      </c>
      <c r="W87" t="s">
        <v>5</v>
      </c>
    </row>
    <row r="88" spans="1:24" ht="12.75">
      <c r="A88" s="1">
        <v>39569</v>
      </c>
      <c r="B88">
        <f>W73-SUM(C88:V88)</f>
        <v>125</v>
      </c>
      <c r="C88">
        <f aca="true" ca="1" t="shared" si="51" ref="C88:U99">IF(AND(ISNUMBER(MATCH($A88,$A$73:$A$84,0)),ISNUMBER(MATCH(C$85,$B$70:$V$70,0))),OFFSET($A$72,MATCH($A88,$A$73:$A$84,0),MATCH(C$85,$B$70:$V$70,0)),"")</f>
      </c>
      <c r="D88">
        <f ca="1" t="shared" si="51"/>
      </c>
      <c r="E88">
        <f ca="1" t="shared" si="51"/>
        <v>299</v>
      </c>
      <c r="F88">
        <f ca="1" t="shared" si="51"/>
      </c>
      <c r="G88">
        <f ca="1" t="shared" si="51"/>
      </c>
      <c r="H88">
        <f ca="1" t="shared" si="51"/>
      </c>
      <c r="I88">
        <f ca="1" t="shared" si="51"/>
        <v>187</v>
      </c>
      <c r="J88">
        <f ca="1" t="shared" si="51"/>
      </c>
      <c r="K88">
        <f ca="1" t="shared" si="51"/>
      </c>
      <c r="L88">
        <f ca="1" t="shared" si="51"/>
      </c>
      <c r="M88">
        <f ca="1" t="shared" si="51"/>
      </c>
      <c r="N88">
        <f ca="1" t="shared" si="51"/>
      </c>
      <c r="O88">
        <f ca="1" t="shared" si="51"/>
      </c>
      <c r="P88">
        <f ca="1" t="shared" si="51"/>
      </c>
      <c r="Q88">
        <f ca="1" t="shared" si="51"/>
      </c>
      <c r="R88">
        <f ca="1" t="shared" si="51"/>
      </c>
      <c r="S88">
        <f ca="1" t="shared" si="51"/>
      </c>
      <c r="T88">
        <f ca="1" t="shared" si="51"/>
        <v>554</v>
      </c>
      <c r="U88">
        <f ca="1" t="shared" si="51"/>
      </c>
      <c r="V88">
        <f aca="true" ca="1" t="shared" si="52" ref="V88:V99">IF(AND(ISNUMBER(MATCH($A88,$A$73:$A$84,0)),ISNUMBER(MATCH(V$85,$B$70:$V$70,0))),OFFSET($A$72,MATCH($A88,$A$73:$A$84,0),MATCH(V$85,$B$70:$V$70,0)),"")</f>
      </c>
      <c r="W88">
        <f>SUM(B88:V88)</f>
        <v>1165</v>
      </c>
      <c r="X88" t="str">
        <f>IF(W88=W73,"ok","ERROR")</f>
        <v>ok</v>
      </c>
    </row>
    <row r="89" spans="1:24" ht="12.75">
      <c r="A89" s="1">
        <v>39600</v>
      </c>
      <c r="B89">
        <f aca="true" t="shared" si="53" ref="B89:B98">W74-SUM(C89:V89)</f>
        <v>79</v>
      </c>
      <c r="C89">
        <f ca="1" t="shared" si="51"/>
      </c>
      <c r="D89">
        <f ca="1" t="shared" si="51"/>
      </c>
      <c r="E89">
        <f ca="1" t="shared" si="51"/>
        <v>175</v>
      </c>
      <c r="F89">
        <f ca="1" t="shared" si="51"/>
      </c>
      <c r="G89">
        <f ca="1" t="shared" si="51"/>
      </c>
      <c r="H89">
        <f ca="1" t="shared" si="51"/>
      </c>
      <c r="I89">
        <f ca="1" t="shared" si="51"/>
        <v>334</v>
      </c>
      <c r="J89">
        <f ca="1" t="shared" si="51"/>
      </c>
      <c r="K89">
        <f ca="1" t="shared" si="51"/>
      </c>
      <c r="L89">
        <f ca="1" t="shared" si="51"/>
      </c>
      <c r="M89">
        <f ca="1" t="shared" si="51"/>
      </c>
      <c r="N89">
        <f ca="1" t="shared" si="51"/>
      </c>
      <c r="O89">
        <f ca="1" t="shared" si="51"/>
      </c>
      <c r="P89">
        <f ca="1" t="shared" si="51"/>
      </c>
      <c r="Q89">
        <f ca="1" t="shared" si="51"/>
      </c>
      <c r="R89">
        <f ca="1" t="shared" si="51"/>
      </c>
      <c r="S89">
        <f ca="1" t="shared" si="51"/>
      </c>
      <c r="T89">
        <f ca="1" t="shared" si="51"/>
        <v>414</v>
      </c>
      <c r="U89">
        <f ca="1" t="shared" si="51"/>
      </c>
      <c r="V89">
        <f ca="1" t="shared" si="52"/>
      </c>
      <c r="W89">
        <f aca="true" t="shared" si="54" ref="W89:W100">SUM(B89:V89)</f>
        <v>1002</v>
      </c>
      <c r="X89" t="str">
        <f aca="true" t="shared" si="55" ref="X89:X98">IF(W89=W74,"ok","ERROR")</f>
        <v>ok</v>
      </c>
    </row>
    <row r="90" spans="1:24" ht="12.75">
      <c r="A90" s="1">
        <v>39630</v>
      </c>
      <c r="B90">
        <f t="shared" si="53"/>
        <v>0</v>
      </c>
      <c r="C90">
        <f ca="1" t="shared" si="51"/>
      </c>
      <c r="D90">
        <f ca="1" t="shared" si="51"/>
      </c>
      <c r="E90">
        <f ca="1" t="shared" si="51"/>
        <v>498</v>
      </c>
      <c r="F90">
        <f ca="1" t="shared" si="51"/>
      </c>
      <c r="G90">
        <f ca="1" t="shared" si="51"/>
      </c>
      <c r="H90">
        <f ca="1" t="shared" si="51"/>
      </c>
      <c r="I90">
        <f ca="1" t="shared" si="51"/>
        <v>520</v>
      </c>
      <c r="J90">
        <f ca="1" t="shared" si="51"/>
      </c>
      <c r="K90">
        <f ca="1" t="shared" si="51"/>
      </c>
      <c r="L90">
        <f ca="1" t="shared" si="51"/>
      </c>
      <c r="M90">
        <f ca="1" t="shared" si="51"/>
      </c>
      <c r="N90">
        <f ca="1" t="shared" si="51"/>
      </c>
      <c r="O90">
        <f ca="1" t="shared" si="51"/>
      </c>
      <c r="P90">
        <f ca="1" t="shared" si="51"/>
      </c>
      <c r="Q90">
        <f ca="1" t="shared" si="51"/>
      </c>
      <c r="R90">
        <f ca="1" t="shared" si="51"/>
      </c>
      <c r="S90">
        <f ca="1" t="shared" si="51"/>
      </c>
      <c r="T90">
        <f ca="1" t="shared" si="51"/>
        <v>611</v>
      </c>
      <c r="U90">
        <f ca="1" t="shared" si="51"/>
      </c>
      <c r="V90">
        <f ca="1" t="shared" si="52"/>
      </c>
      <c r="W90">
        <f t="shared" si="54"/>
        <v>1629</v>
      </c>
      <c r="X90" t="str">
        <f t="shared" si="55"/>
        <v>ok</v>
      </c>
    </row>
    <row r="91" spans="1:24" ht="12.75">
      <c r="A91" s="1">
        <v>39661</v>
      </c>
      <c r="B91">
        <f t="shared" si="53"/>
        <v>163</v>
      </c>
      <c r="C91">
        <f ca="1" t="shared" si="51"/>
      </c>
      <c r="D91">
        <f ca="1" t="shared" si="51"/>
      </c>
      <c r="E91">
        <f ca="1" t="shared" si="51"/>
        <v>257</v>
      </c>
      <c r="F91">
        <f ca="1" t="shared" si="51"/>
      </c>
      <c r="G91">
        <f ca="1" t="shared" si="51"/>
      </c>
      <c r="H91">
        <f ca="1" t="shared" si="51"/>
      </c>
      <c r="I91">
        <f ca="1" t="shared" si="51"/>
        <v>487</v>
      </c>
      <c r="J91">
        <f ca="1" t="shared" si="51"/>
      </c>
      <c r="K91">
        <f ca="1" t="shared" si="51"/>
      </c>
      <c r="L91">
        <f ca="1" t="shared" si="51"/>
      </c>
      <c r="M91">
        <f ca="1" t="shared" si="51"/>
      </c>
      <c r="N91">
        <f ca="1" t="shared" si="51"/>
      </c>
      <c r="O91">
        <f ca="1" t="shared" si="51"/>
      </c>
      <c r="P91">
        <f ca="1" t="shared" si="51"/>
      </c>
      <c r="Q91">
        <f ca="1" t="shared" si="51"/>
      </c>
      <c r="R91">
        <f ca="1" t="shared" si="51"/>
      </c>
      <c r="S91">
        <f ca="1" t="shared" si="51"/>
      </c>
      <c r="T91">
        <f ca="1" t="shared" si="51"/>
        <v>707</v>
      </c>
      <c r="U91">
        <f ca="1" t="shared" si="51"/>
      </c>
      <c r="V91">
        <f ca="1" t="shared" si="52"/>
      </c>
      <c r="W91">
        <f t="shared" si="54"/>
        <v>1614</v>
      </c>
      <c r="X91" t="str">
        <f t="shared" si="55"/>
        <v>ok</v>
      </c>
    </row>
    <row r="92" spans="1:24" ht="12.75">
      <c r="A92" s="1">
        <v>39692</v>
      </c>
      <c r="B92">
        <f t="shared" si="53"/>
        <v>693</v>
      </c>
      <c r="C92">
        <f ca="1" t="shared" si="51"/>
      </c>
      <c r="D92">
        <f ca="1" t="shared" si="51"/>
      </c>
      <c r="E92">
        <f ca="1" t="shared" si="51"/>
        <v>242</v>
      </c>
      <c r="F92">
        <f ca="1" t="shared" si="51"/>
      </c>
      <c r="G92">
        <f ca="1" t="shared" si="51"/>
      </c>
      <c r="H92">
        <f ca="1" t="shared" si="51"/>
      </c>
      <c r="I92">
        <f ca="1" t="shared" si="51"/>
        <v>5</v>
      </c>
      <c r="J92">
        <f ca="1" t="shared" si="51"/>
      </c>
      <c r="K92">
        <f ca="1" t="shared" si="51"/>
      </c>
      <c r="L92">
        <f ca="1" t="shared" si="51"/>
      </c>
      <c r="M92">
        <f ca="1" t="shared" si="51"/>
      </c>
      <c r="N92">
        <f ca="1" t="shared" si="51"/>
      </c>
      <c r="O92">
        <f ca="1" t="shared" si="51"/>
      </c>
      <c r="P92">
        <f ca="1" t="shared" si="51"/>
      </c>
      <c r="Q92">
        <f ca="1" t="shared" si="51"/>
      </c>
      <c r="R92">
        <f ca="1" t="shared" si="51"/>
      </c>
      <c r="S92">
        <f ca="1" t="shared" si="51"/>
      </c>
      <c r="T92">
        <f ca="1" t="shared" si="51"/>
        <v>470</v>
      </c>
      <c r="U92">
        <f ca="1" t="shared" si="51"/>
      </c>
      <c r="V92">
        <f ca="1" t="shared" si="52"/>
      </c>
      <c r="W92">
        <f t="shared" si="54"/>
        <v>1410</v>
      </c>
      <c r="X92" t="str">
        <f t="shared" si="55"/>
        <v>ok</v>
      </c>
    </row>
    <row r="93" spans="1:24" ht="12.75">
      <c r="A93" s="1">
        <v>39722</v>
      </c>
      <c r="B93">
        <f t="shared" si="53"/>
        <v>830</v>
      </c>
      <c r="C93">
        <f ca="1" t="shared" si="51"/>
      </c>
      <c r="D93">
        <f ca="1" t="shared" si="51"/>
      </c>
      <c r="E93">
        <f ca="1" t="shared" si="51"/>
        <v>439</v>
      </c>
      <c r="F93">
        <f ca="1" t="shared" si="51"/>
      </c>
      <c r="G93">
        <f ca="1" t="shared" si="51"/>
      </c>
      <c r="H93">
        <f ca="1" t="shared" si="51"/>
      </c>
      <c r="I93">
        <f ca="1" t="shared" si="51"/>
        <v>60</v>
      </c>
      <c r="J93">
        <f ca="1" t="shared" si="51"/>
      </c>
      <c r="K93">
        <f ca="1" t="shared" si="51"/>
      </c>
      <c r="L93">
        <f ca="1" t="shared" si="51"/>
      </c>
      <c r="M93">
        <f ca="1" t="shared" si="51"/>
      </c>
      <c r="N93">
        <f ca="1" t="shared" si="51"/>
      </c>
      <c r="O93">
        <f ca="1" t="shared" si="51"/>
      </c>
      <c r="P93">
        <f ca="1" t="shared" si="51"/>
      </c>
      <c r="Q93">
        <f ca="1" t="shared" si="51"/>
      </c>
      <c r="R93">
        <f ca="1" t="shared" si="51"/>
      </c>
      <c r="S93">
        <f ca="1" t="shared" si="51"/>
      </c>
      <c r="T93">
        <f ca="1" t="shared" si="51"/>
        <v>722</v>
      </c>
      <c r="U93">
        <f ca="1" t="shared" si="51"/>
      </c>
      <c r="V93">
        <f ca="1" t="shared" si="52"/>
      </c>
      <c r="W93">
        <f t="shared" si="54"/>
        <v>2051</v>
      </c>
      <c r="X93" t="str">
        <f t="shared" si="55"/>
        <v>ok</v>
      </c>
    </row>
    <row r="94" spans="1:24" ht="12.75">
      <c r="A94" s="4">
        <v>39753</v>
      </c>
      <c r="B94">
        <f t="shared" si="53"/>
        <v>460</v>
      </c>
      <c r="C94">
        <f ca="1" t="shared" si="51"/>
      </c>
      <c r="D94">
        <f ca="1" t="shared" si="51"/>
      </c>
      <c r="E94">
        <f ca="1" t="shared" si="51"/>
        <v>190</v>
      </c>
      <c r="F94">
        <f ca="1" t="shared" si="51"/>
      </c>
      <c r="G94">
        <f ca="1" t="shared" si="51"/>
      </c>
      <c r="H94">
        <f ca="1" t="shared" si="51"/>
      </c>
      <c r="I94">
        <f ca="1" t="shared" si="51"/>
        <v>93</v>
      </c>
      <c r="J94">
        <f ca="1" t="shared" si="51"/>
      </c>
      <c r="K94">
        <f ca="1" t="shared" si="51"/>
      </c>
      <c r="L94">
        <f ca="1" t="shared" si="51"/>
        <v>53</v>
      </c>
      <c r="M94">
        <f ca="1" t="shared" si="51"/>
        <v>110</v>
      </c>
      <c r="N94">
        <f ca="1" t="shared" si="51"/>
        <v>99</v>
      </c>
      <c r="O94">
        <f ca="1" t="shared" si="51"/>
      </c>
      <c r="P94">
        <f ca="1" t="shared" si="51"/>
      </c>
      <c r="Q94">
        <f ca="1" t="shared" si="51"/>
      </c>
      <c r="R94">
        <f ca="1" t="shared" si="51"/>
        <v>93</v>
      </c>
      <c r="S94">
        <f ca="1" t="shared" si="51"/>
      </c>
      <c r="T94">
        <f ca="1" t="shared" si="51"/>
        <v>397</v>
      </c>
      <c r="U94">
        <f ca="1" t="shared" si="51"/>
      </c>
      <c r="V94">
        <f ca="1" t="shared" si="52"/>
      </c>
      <c r="W94">
        <f t="shared" si="54"/>
        <v>1495</v>
      </c>
      <c r="X94" t="str">
        <f t="shared" si="55"/>
        <v>ok</v>
      </c>
    </row>
    <row r="95" spans="1:24" ht="12.75">
      <c r="A95" s="1">
        <v>39783</v>
      </c>
      <c r="B95">
        <f t="shared" si="53"/>
        <v>320</v>
      </c>
      <c r="C95">
        <f ca="1" t="shared" si="51"/>
      </c>
      <c r="D95">
        <f ca="1" t="shared" si="51"/>
      </c>
      <c r="E95">
        <f ca="1" t="shared" si="51"/>
        <v>241</v>
      </c>
      <c r="F95">
        <f ca="1" t="shared" si="51"/>
      </c>
      <c r="G95">
        <f ca="1" t="shared" si="51"/>
      </c>
      <c r="H95">
        <f ca="1" t="shared" si="51"/>
      </c>
      <c r="I95">
        <f ca="1" t="shared" si="51"/>
        <v>39</v>
      </c>
      <c r="J95">
        <f ca="1" t="shared" si="51"/>
      </c>
      <c r="K95">
        <f ca="1" t="shared" si="51"/>
      </c>
      <c r="L95">
        <f ca="1" t="shared" si="51"/>
        <v>99</v>
      </c>
      <c r="M95">
        <f ca="1" t="shared" si="51"/>
        <v>11</v>
      </c>
      <c r="N95">
        <f ca="1" t="shared" si="51"/>
        <v>173</v>
      </c>
      <c r="O95">
        <f ca="1" t="shared" si="51"/>
      </c>
      <c r="P95">
        <f ca="1" t="shared" si="51"/>
      </c>
      <c r="Q95">
        <f ca="1" t="shared" si="51"/>
      </c>
      <c r="R95">
        <f ca="1" t="shared" si="51"/>
        <v>207</v>
      </c>
      <c r="S95">
        <f ca="1" t="shared" si="51"/>
      </c>
      <c r="T95">
        <f ca="1" t="shared" si="51"/>
        <v>590</v>
      </c>
      <c r="U95">
        <f ca="1" t="shared" si="51"/>
      </c>
      <c r="V95">
        <f ca="1" t="shared" si="52"/>
      </c>
      <c r="W95">
        <f t="shared" si="54"/>
        <v>1680</v>
      </c>
      <c r="X95" t="str">
        <f t="shared" si="55"/>
        <v>ok</v>
      </c>
    </row>
    <row r="96" spans="1:24" ht="12.75">
      <c r="A96" s="1">
        <v>39814</v>
      </c>
      <c r="B96">
        <f t="shared" si="53"/>
        <v>314</v>
      </c>
      <c r="C96">
        <f ca="1" t="shared" si="51"/>
        <v>55</v>
      </c>
      <c r="D96">
        <f ca="1" t="shared" si="51"/>
      </c>
      <c r="E96">
        <f ca="1" t="shared" si="51"/>
        <v>111</v>
      </c>
      <c r="F96">
        <f ca="1" t="shared" si="51"/>
        <v>135</v>
      </c>
      <c r="G96">
        <f ca="1" t="shared" si="51"/>
      </c>
      <c r="H96">
        <f ca="1" t="shared" si="51"/>
      </c>
      <c r="I96">
        <f ca="1" t="shared" si="51"/>
        <v>22</v>
      </c>
      <c r="J96">
        <f ca="1" t="shared" si="51"/>
      </c>
      <c r="K96">
        <f ca="1" t="shared" si="51"/>
        <v>567</v>
      </c>
      <c r="L96">
        <f ca="1" t="shared" si="51"/>
        <v>216</v>
      </c>
      <c r="M96">
        <f ca="1" t="shared" si="51"/>
        <v>56</v>
      </c>
      <c r="N96">
        <f ca="1" t="shared" si="51"/>
        <v>179</v>
      </c>
      <c r="O96">
        <f ca="1" t="shared" si="51"/>
      </c>
      <c r="P96">
        <f ca="1" t="shared" si="51"/>
      </c>
      <c r="Q96">
        <f ca="1" t="shared" si="51"/>
      </c>
      <c r="R96">
        <f ca="1" t="shared" si="51"/>
        <v>122</v>
      </c>
      <c r="S96">
        <f ca="1" t="shared" si="51"/>
        <v>46</v>
      </c>
      <c r="T96">
        <f ca="1" t="shared" si="51"/>
        <v>456</v>
      </c>
      <c r="U96">
        <f ca="1" t="shared" si="51"/>
      </c>
      <c r="V96">
        <f ca="1" t="shared" si="52"/>
      </c>
      <c r="W96">
        <f t="shared" si="54"/>
        <v>2279</v>
      </c>
      <c r="X96" t="str">
        <f t="shared" si="55"/>
        <v>ok</v>
      </c>
    </row>
    <row r="97" spans="1:24" ht="12.75">
      <c r="A97" s="1">
        <v>39845</v>
      </c>
      <c r="B97">
        <f t="shared" si="53"/>
        <v>475</v>
      </c>
      <c r="C97">
        <f ca="1" t="shared" si="51"/>
        <v>195</v>
      </c>
      <c r="D97">
        <f ca="1" t="shared" si="51"/>
        <v>40</v>
      </c>
      <c r="E97">
        <f ca="1" t="shared" si="51"/>
        <v>196</v>
      </c>
      <c r="F97">
        <f ca="1" t="shared" si="51"/>
        <v>53</v>
      </c>
      <c r="G97">
        <f ca="1" t="shared" si="51"/>
      </c>
      <c r="H97">
        <f ca="1" t="shared" si="51"/>
      </c>
      <c r="I97">
        <f ca="1" t="shared" si="51"/>
        <v>50</v>
      </c>
      <c r="J97">
        <f ca="1" t="shared" si="51"/>
        <v>122</v>
      </c>
      <c r="K97">
        <f ca="1" t="shared" si="51"/>
        <v>192</v>
      </c>
      <c r="L97">
        <f ca="1" t="shared" si="51"/>
        <v>244</v>
      </c>
      <c r="M97">
        <f ca="1" t="shared" si="51"/>
        <v>6</v>
      </c>
      <c r="N97">
        <f ca="1" t="shared" si="51"/>
        <v>98</v>
      </c>
      <c r="O97">
        <f ca="1" t="shared" si="51"/>
      </c>
      <c r="P97">
        <f ca="1" t="shared" si="51"/>
      </c>
      <c r="Q97">
        <f ca="1" t="shared" si="51"/>
        <v>164</v>
      </c>
      <c r="R97">
        <f ca="1" t="shared" si="51"/>
        <v>97</v>
      </c>
      <c r="S97">
        <f ca="1" t="shared" si="51"/>
        <v>90</v>
      </c>
      <c r="T97">
        <f ca="1" t="shared" si="51"/>
        <v>332</v>
      </c>
      <c r="U97">
        <f ca="1" t="shared" si="51"/>
      </c>
      <c r="V97">
        <f ca="1" t="shared" si="52"/>
      </c>
      <c r="W97">
        <f t="shared" si="54"/>
        <v>2354</v>
      </c>
      <c r="X97" t="str">
        <f t="shared" si="55"/>
        <v>ok</v>
      </c>
    </row>
    <row r="98" spans="1:24" ht="12.75">
      <c r="A98" s="1">
        <v>39873</v>
      </c>
      <c r="B98">
        <f t="shared" si="53"/>
        <v>149</v>
      </c>
      <c r="C98">
        <f ca="1" t="shared" si="51"/>
        <v>62</v>
      </c>
      <c r="D98">
        <f ca="1" t="shared" si="51"/>
        <v>199</v>
      </c>
      <c r="E98">
        <f ca="1" t="shared" si="51"/>
        <v>171</v>
      </c>
      <c r="F98">
        <f ca="1" t="shared" si="51"/>
        <v>61</v>
      </c>
      <c r="G98">
        <f ca="1" t="shared" si="51"/>
        <v>103</v>
      </c>
      <c r="H98">
        <f ca="1" t="shared" si="51"/>
        <v>29</v>
      </c>
      <c r="I98">
        <f ca="1" t="shared" si="51"/>
        <v>254</v>
      </c>
      <c r="J98">
        <f ca="1" t="shared" si="51"/>
        <v>104</v>
      </c>
      <c r="K98">
        <f ca="1" t="shared" si="51"/>
        <v>156</v>
      </c>
      <c r="L98">
        <f ca="1" t="shared" si="51"/>
        <v>299</v>
      </c>
      <c r="M98">
        <f ca="1" t="shared" si="51"/>
        <v>16</v>
      </c>
      <c r="N98">
        <f ca="1" t="shared" si="51"/>
        <v>105</v>
      </c>
      <c r="O98">
        <f ca="1" t="shared" si="51"/>
        <v>15</v>
      </c>
      <c r="P98">
        <f ca="1" t="shared" si="51"/>
      </c>
      <c r="Q98">
        <f ca="1" t="shared" si="51"/>
        <v>114</v>
      </c>
      <c r="R98">
        <f ca="1" t="shared" si="51"/>
        <v>98</v>
      </c>
      <c r="S98">
        <f ca="1" t="shared" si="51"/>
        <v>66</v>
      </c>
      <c r="T98">
        <f ca="1" t="shared" si="51"/>
        <v>542</v>
      </c>
      <c r="U98">
        <f ca="1" t="shared" si="51"/>
      </c>
      <c r="V98">
        <f ca="1" t="shared" si="52"/>
      </c>
      <c r="W98">
        <f t="shared" si="54"/>
        <v>2543</v>
      </c>
      <c r="X98" t="str">
        <f t="shared" si="55"/>
        <v>ok</v>
      </c>
    </row>
    <row r="99" spans="1:24" ht="12.75">
      <c r="A99" s="1">
        <v>39904</v>
      </c>
      <c r="B99">
        <f>W84-SUM(C99:V99)</f>
        <v>25</v>
      </c>
      <c r="C99">
        <f ca="1" t="shared" si="51"/>
        <v>101</v>
      </c>
      <c r="D99">
        <f ca="1" t="shared" si="51"/>
        <v>122</v>
      </c>
      <c r="E99">
        <f ca="1" t="shared" si="51"/>
        <v>123</v>
      </c>
      <c r="F99">
        <f ca="1" t="shared" si="51"/>
        <v>45</v>
      </c>
      <c r="G99">
        <f ca="1" t="shared" si="51"/>
        <v>112</v>
      </c>
      <c r="H99">
        <f ca="1" t="shared" si="51"/>
        <v>224</v>
      </c>
      <c r="I99">
        <f ca="1" t="shared" si="51"/>
        <v>152</v>
      </c>
      <c r="J99">
        <f ca="1" t="shared" si="51"/>
        <v>133</v>
      </c>
      <c r="K99">
        <f ca="1" t="shared" si="51"/>
        <v>324</v>
      </c>
      <c r="L99">
        <f ca="1" t="shared" si="51"/>
        <v>315</v>
      </c>
      <c r="M99">
        <f ca="1" t="shared" si="51"/>
        <v>7</v>
      </c>
      <c r="N99">
        <f ca="1" t="shared" si="51"/>
        <v>163</v>
      </c>
      <c r="O99">
        <f ca="1" t="shared" si="51"/>
        <v>64</v>
      </c>
      <c r="P99">
        <f ca="1" t="shared" si="51"/>
        <v>33</v>
      </c>
      <c r="Q99">
        <f ca="1" t="shared" si="51"/>
        <v>38</v>
      </c>
      <c r="R99">
        <f ca="1" t="shared" si="51"/>
        <v>19</v>
      </c>
      <c r="S99">
        <f ca="1" t="shared" si="51"/>
        <v>67</v>
      </c>
      <c r="T99">
        <f ca="1" t="shared" si="51"/>
        <v>324</v>
      </c>
      <c r="U99">
        <f ca="1" t="shared" si="51"/>
        <v>14</v>
      </c>
      <c r="V99">
        <f ca="1" t="shared" si="52"/>
      </c>
      <c r="W99">
        <f t="shared" si="54"/>
        <v>2405</v>
      </c>
      <c r="X99" t="str">
        <f>IF(W99=W84,"ok","ERROR")</f>
        <v>ok</v>
      </c>
    </row>
    <row r="100" spans="1:23" ht="12.75">
      <c r="A100" s="6">
        <v>39934</v>
      </c>
      <c r="B100" s="5"/>
      <c r="C100" s="5">
        <v>24</v>
      </c>
      <c r="D100" s="5">
        <v>99</v>
      </c>
      <c r="E100" s="5">
        <v>97</v>
      </c>
      <c r="F100" s="5">
        <v>92</v>
      </c>
      <c r="G100" s="5">
        <v>168</v>
      </c>
      <c r="H100" s="5">
        <v>287</v>
      </c>
      <c r="I100" s="5">
        <v>129</v>
      </c>
      <c r="J100" s="5">
        <v>187</v>
      </c>
      <c r="K100" s="5">
        <v>377</v>
      </c>
      <c r="L100" s="5">
        <v>313</v>
      </c>
      <c r="M100" s="5">
        <v>12</v>
      </c>
      <c r="N100" s="5">
        <v>133</v>
      </c>
      <c r="O100" s="5">
        <v>45</v>
      </c>
      <c r="P100" s="5">
        <v>1</v>
      </c>
      <c r="Q100" s="5">
        <v>13</v>
      </c>
      <c r="R100" s="5">
        <v>3</v>
      </c>
      <c r="S100" s="5">
        <v>50</v>
      </c>
      <c r="T100" s="5">
        <v>348</v>
      </c>
      <c r="U100" s="5">
        <v>1</v>
      </c>
      <c r="V100" s="5">
        <f>""</f>
      </c>
      <c r="W100" s="5">
        <f t="shared" si="54"/>
        <v>2379</v>
      </c>
    </row>
    <row r="101" spans="2:22" ht="12.75">
      <c r="B101" t="s">
        <v>18</v>
      </c>
      <c r="C101" t="s">
        <v>21</v>
      </c>
      <c r="D101" t="s">
        <v>29</v>
      </c>
      <c r="E101" t="s">
        <v>0</v>
      </c>
      <c r="F101" t="s">
        <v>22</v>
      </c>
      <c r="G101" t="s">
        <v>30</v>
      </c>
      <c r="H101" t="s">
        <v>33</v>
      </c>
      <c r="I101" t="s">
        <v>1</v>
      </c>
      <c r="J101" t="s">
        <v>26</v>
      </c>
      <c r="K101" t="s">
        <v>23</v>
      </c>
      <c r="L101" t="s">
        <v>14</v>
      </c>
      <c r="M101" t="s">
        <v>19</v>
      </c>
      <c r="N101" t="s">
        <v>16</v>
      </c>
      <c r="O101" t="s">
        <v>31</v>
      </c>
      <c r="P101" t="s">
        <v>27</v>
      </c>
      <c r="Q101" t="s">
        <v>25</v>
      </c>
      <c r="R101" t="s">
        <v>4</v>
      </c>
      <c r="S101" t="s">
        <v>35</v>
      </c>
      <c r="T101" t="s">
        <v>36</v>
      </c>
      <c r="U101" t="s">
        <v>37</v>
      </c>
      <c r="V101" t="s">
        <v>38</v>
      </c>
    </row>
    <row r="102" spans="2:22" ht="12.75">
      <c r="B102" t="str">
        <f aca="true" t="shared" si="56" ref="B102:V102">LEFT(B101,SEARCH(" ",B101)-1)</f>
        <v>Other</v>
      </c>
      <c r="C102" t="str">
        <f t="shared" si="56"/>
        <v>Alain</v>
      </c>
      <c r="D102" t="str">
        <f t="shared" si="56"/>
        <v>Aly</v>
      </c>
      <c r="E102" t="str">
        <f t="shared" si="56"/>
        <v>Baher</v>
      </c>
      <c r="F102" t="str">
        <f t="shared" si="56"/>
        <v>Bobby</v>
      </c>
      <c r="G102" t="str">
        <f t="shared" si="56"/>
        <v>Christoph</v>
      </c>
      <c r="H102" t="str">
        <f t="shared" si="56"/>
        <v>Elen</v>
      </c>
      <c r="I102" t="str">
        <f t="shared" si="56"/>
        <v>Eugène</v>
      </c>
      <c r="J102" t="str">
        <f t="shared" si="56"/>
        <v>Grigor</v>
      </c>
      <c r="K102" t="str">
        <f t="shared" si="56"/>
        <v>Grigori</v>
      </c>
      <c r="L102" t="str">
        <f t="shared" si="56"/>
        <v>Hasmik</v>
      </c>
      <c r="M102" t="str">
        <f t="shared" si="56"/>
        <v>Kerim</v>
      </c>
      <c r="N102" t="str">
        <f t="shared" si="56"/>
        <v>Khalil</v>
      </c>
      <c r="O102" t="str">
        <f t="shared" si="56"/>
        <v>Liana</v>
      </c>
      <c r="P102" t="str">
        <f t="shared" si="56"/>
        <v>Mohamed</v>
      </c>
      <c r="Q102" t="str">
        <f t="shared" si="56"/>
        <v>Sonia</v>
      </c>
      <c r="R102" t="str">
        <f t="shared" si="56"/>
        <v>Sujatha</v>
      </c>
      <c r="S102" t="str">
        <f t="shared" si="56"/>
        <v>Thierry</v>
      </c>
      <c r="T102" t="str">
        <f t="shared" si="56"/>
        <v>z</v>
      </c>
      <c r="U102" t="str">
        <f t="shared" si="56"/>
        <v>z</v>
      </c>
      <c r="V102" t="str">
        <f t="shared" si="56"/>
        <v>z</v>
      </c>
    </row>
    <row r="103" spans="2:23" ht="12.75">
      <c r="B103" t="str">
        <f>LEFT(B102,3)</f>
        <v>Oth</v>
      </c>
      <c r="C103" t="str">
        <f>LEFT(C102,2)&amp;MID(C101,SEARCH(" ",C101)+1,1)</f>
        <v>AlS</v>
      </c>
      <c r="D103" t="str">
        <f aca="true" t="shared" si="57" ref="D103:S103">LEFT(D102,2)&amp;MID(D101,SEARCH(" ",D101)+1,1)</f>
        <v>AlT</v>
      </c>
      <c r="E103" t="str">
        <f t="shared" si="57"/>
        <v>BaR</v>
      </c>
      <c r="F103" t="str">
        <f t="shared" si="57"/>
        <v>BoB</v>
      </c>
      <c r="G103" t="str">
        <f t="shared" si="57"/>
        <v>ChD</v>
      </c>
      <c r="H103" t="str">
        <f t="shared" si="57"/>
        <v>ElV</v>
      </c>
      <c r="I103" t="str">
        <f t="shared" si="57"/>
        <v>EuE</v>
      </c>
      <c r="J103" t="str">
        <f t="shared" si="57"/>
        <v>GrT</v>
      </c>
      <c r="K103" t="str">
        <f t="shared" si="57"/>
        <v>GrB</v>
      </c>
      <c r="L103" t="str">
        <f t="shared" si="57"/>
        <v>HaS</v>
      </c>
      <c r="M103" t="str">
        <f t="shared" si="57"/>
        <v>KeT</v>
      </c>
      <c r="N103" t="str">
        <f t="shared" si="57"/>
        <v>KhR</v>
      </c>
      <c r="O103" t="str">
        <f t="shared" si="57"/>
        <v>LiB</v>
      </c>
      <c r="P103" t="str">
        <f t="shared" si="57"/>
        <v>MoA</v>
      </c>
      <c r="Q103" t="str">
        <f t="shared" si="57"/>
        <v>SoG</v>
      </c>
      <c r="R103" t="str">
        <f t="shared" si="57"/>
        <v>SuN</v>
      </c>
      <c r="S103" t="str">
        <f t="shared" si="57"/>
        <v>ThD</v>
      </c>
      <c r="T103" t="str">
        <f>LEFT(T102,2)&amp;MID(T101,SEARCH(" ",T101)+1,1)</f>
        <v>z1</v>
      </c>
      <c r="U103" t="str">
        <f>LEFT(U102,2)&amp;MID(U101,SEARCH(" ",U101)+1,1)</f>
        <v>z2</v>
      </c>
      <c r="V103" t="str">
        <f>LEFT(V102,2)&amp;MID(V101,SEARCH(" ",V101)+1,1)</f>
        <v>z3</v>
      </c>
      <c r="W103" t="s">
        <v>5</v>
      </c>
    </row>
    <row r="104" spans="1:24" ht="12.75">
      <c r="A104" s="1">
        <v>39569</v>
      </c>
      <c r="B104">
        <f>W88-SUM(C104:V104)</f>
        <v>125</v>
      </c>
      <c r="C104">
        <f aca="true" ca="1" t="shared" si="58" ref="C104:C116">IF(AND(ISNUMBER(MATCH($A104,$A$88:$A$100,0)),ISNUMBER(MATCH(C$101,$B$85:$V$85,0))),OFFSET($A$87,MATCH($A104,$A$88:$A$100,0),MATCH(C$101,$B$85:$V$85,0)),"")</f>
      </c>
      <c r="D104">
        <f aca="true" ca="1" t="shared" si="59" ref="D104:U116">IF(AND(ISNUMBER(MATCH($A104,$A$88:$A$100,0)),ISNUMBER(MATCH(D$101,$B$85:$V$85,0))),OFFSET($A$87,MATCH($A104,$A$88:$A$100,0),MATCH(D$101,$B$85:$V$85,0)),"")</f>
      </c>
      <c r="E104">
        <f ca="1" t="shared" si="59"/>
        <v>299</v>
      </c>
      <c r="F104">
        <f ca="1" t="shared" si="59"/>
      </c>
      <c r="G104">
        <f ca="1" t="shared" si="59"/>
      </c>
      <c r="H104">
        <f ca="1" t="shared" si="59"/>
      </c>
      <c r="I104">
        <f ca="1" t="shared" si="59"/>
        <v>187</v>
      </c>
      <c r="J104">
        <f ca="1" t="shared" si="59"/>
      </c>
      <c r="K104">
        <f ca="1" t="shared" si="59"/>
      </c>
      <c r="L104">
        <f ca="1" t="shared" si="59"/>
      </c>
      <c r="M104">
        <f ca="1" t="shared" si="59"/>
      </c>
      <c r="N104">
        <f ca="1" t="shared" si="59"/>
      </c>
      <c r="O104">
        <f ca="1" t="shared" si="59"/>
      </c>
      <c r="P104">
        <f ca="1" t="shared" si="59"/>
      </c>
      <c r="Q104">
        <f ca="1" t="shared" si="59"/>
      </c>
      <c r="R104">
        <f ca="1" t="shared" si="59"/>
        <v>554</v>
      </c>
      <c r="S104">
        <f ca="1" t="shared" si="59"/>
      </c>
      <c r="T104">
        <f ca="1" t="shared" si="59"/>
      </c>
      <c r="U104">
        <f ca="1" t="shared" si="59"/>
      </c>
      <c r="V104">
        <f aca="true" ca="1" t="shared" si="60" ref="V104:V116">IF(AND(ISNUMBER(MATCH($A104,$A$88:$A$100,0)),ISNUMBER(MATCH(V$101,$B$85:$V$85,0))),OFFSET($A$87,MATCH($A104,$A$88:$A$100,0),MATCH(V$101,$B$85:$V$85,0)),"")</f>
      </c>
      <c r="W104">
        <f>SUM(B104:V104)</f>
        <v>1165</v>
      </c>
      <c r="X104" t="str">
        <f>IF(W104=W88,"ok","ERROR")</f>
        <v>ok</v>
      </c>
    </row>
    <row r="105" spans="1:24" ht="12.75">
      <c r="A105" s="1">
        <v>39600</v>
      </c>
      <c r="B105">
        <f aca="true" t="shared" si="61" ref="B105:B116">W89-SUM(C105:V105)</f>
        <v>79</v>
      </c>
      <c r="C105">
        <f ca="1" t="shared" si="58"/>
      </c>
      <c r="D105">
        <f aca="true" ca="1" t="shared" si="62" ref="D105:O105">IF(AND(ISNUMBER(MATCH($A105,$A$88:$A$100,0)),ISNUMBER(MATCH(D$101,$B$85:$V$85,0))),OFFSET($A$87,MATCH($A105,$A$88:$A$100,0),MATCH(D$101,$B$85:$V$85,0)),"")</f>
      </c>
      <c r="E105">
        <f ca="1" t="shared" si="62"/>
        <v>175</v>
      </c>
      <c r="F105">
        <f ca="1" t="shared" si="62"/>
      </c>
      <c r="G105">
        <f ca="1" t="shared" si="62"/>
      </c>
      <c r="H105">
        <f ca="1" t="shared" si="62"/>
      </c>
      <c r="I105">
        <f ca="1" t="shared" si="62"/>
        <v>334</v>
      </c>
      <c r="J105">
        <f ca="1" t="shared" si="62"/>
      </c>
      <c r="K105">
        <f ca="1" t="shared" si="62"/>
      </c>
      <c r="L105">
        <f ca="1" t="shared" si="62"/>
      </c>
      <c r="M105">
        <f ca="1" t="shared" si="62"/>
      </c>
      <c r="N105">
        <f ca="1" t="shared" si="62"/>
      </c>
      <c r="O105">
        <f ca="1" t="shared" si="62"/>
      </c>
      <c r="P105">
        <f ca="1" t="shared" si="59"/>
      </c>
      <c r="Q105">
        <f ca="1">IF(AND(ISNUMBER(MATCH($A105,$A$88:$A$100,0)),ISNUMBER(MATCH(Q$101,$B$85:$V$85,0))),OFFSET($A$87,MATCH($A105,$A$88:$A$100,0),MATCH(Q$101,$B$85:$V$85,0)),"")</f>
      </c>
      <c r="R105">
        <f ca="1">IF(AND(ISNUMBER(MATCH($A105,$A$88:$A$100,0)),ISNUMBER(MATCH(R$101,$B$85:$V$85,0))),OFFSET($A$87,MATCH($A105,$A$88:$A$100,0),MATCH(R$101,$B$85:$V$85,0)),"")</f>
        <v>414</v>
      </c>
      <c r="S105">
        <f ca="1" t="shared" si="59"/>
      </c>
      <c r="T105">
        <f ca="1" t="shared" si="59"/>
      </c>
      <c r="U105">
        <f ca="1" t="shared" si="59"/>
      </c>
      <c r="V105">
        <f ca="1" t="shared" si="60"/>
      </c>
      <c r="W105">
        <f aca="true" t="shared" si="63" ref="W105:W117">SUM(B105:V105)</f>
        <v>1002</v>
      </c>
      <c r="X105" t="str">
        <f aca="true" t="shared" si="64" ref="X105:X115">IF(W105=W89,"ok","ERROR")</f>
        <v>ok</v>
      </c>
    </row>
    <row r="106" spans="1:24" ht="12.75">
      <c r="A106" s="1">
        <v>39630</v>
      </c>
      <c r="B106">
        <f t="shared" si="61"/>
        <v>0</v>
      </c>
      <c r="C106">
        <f ca="1" t="shared" si="58"/>
      </c>
      <c r="D106">
        <f ca="1" t="shared" si="59"/>
      </c>
      <c r="E106">
        <f ca="1" t="shared" si="59"/>
        <v>498</v>
      </c>
      <c r="F106">
        <f ca="1" t="shared" si="59"/>
      </c>
      <c r="G106">
        <f ca="1" t="shared" si="59"/>
      </c>
      <c r="H106">
        <f ca="1" t="shared" si="59"/>
      </c>
      <c r="I106">
        <f ca="1" t="shared" si="59"/>
        <v>520</v>
      </c>
      <c r="J106">
        <f ca="1" t="shared" si="59"/>
      </c>
      <c r="K106">
        <f ca="1" t="shared" si="59"/>
      </c>
      <c r="L106">
        <f ca="1" t="shared" si="59"/>
      </c>
      <c r="M106">
        <f ca="1" t="shared" si="59"/>
      </c>
      <c r="N106">
        <f ca="1" t="shared" si="59"/>
      </c>
      <c r="O106">
        <f ca="1" t="shared" si="59"/>
      </c>
      <c r="P106">
        <f ca="1" t="shared" si="59"/>
      </c>
      <c r="Q106">
        <f ca="1" t="shared" si="59"/>
      </c>
      <c r="R106">
        <f ca="1" t="shared" si="59"/>
        <v>611</v>
      </c>
      <c r="S106">
        <f ca="1" t="shared" si="59"/>
      </c>
      <c r="T106">
        <f ca="1" t="shared" si="59"/>
      </c>
      <c r="U106">
        <f ca="1" t="shared" si="59"/>
      </c>
      <c r="V106">
        <f ca="1" t="shared" si="60"/>
      </c>
      <c r="W106">
        <f t="shared" si="63"/>
        <v>1629</v>
      </c>
      <c r="X106" t="str">
        <f t="shared" si="64"/>
        <v>ok</v>
      </c>
    </row>
    <row r="107" spans="1:24" ht="12.75">
      <c r="A107" s="1">
        <v>39661</v>
      </c>
      <c r="B107">
        <f t="shared" si="61"/>
        <v>163</v>
      </c>
      <c r="C107">
        <f ca="1" t="shared" si="58"/>
      </c>
      <c r="D107">
        <f ca="1" t="shared" si="59"/>
      </c>
      <c r="E107">
        <f ca="1" t="shared" si="59"/>
        <v>257</v>
      </c>
      <c r="F107">
        <f ca="1" t="shared" si="59"/>
      </c>
      <c r="G107">
        <f ca="1" t="shared" si="59"/>
      </c>
      <c r="H107">
        <f ca="1" t="shared" si="59"/>
      </c>
      <c r="I107">
        <f ca="1" t="shared" si="59"/>
        <v>487</v>
      </c>
      <c r="J107">
        <f ca="1" t="shared" si="59"/>
      </c>
      <c r="K107">
        <f ca="1" t="shared" si="59"/>
      </c>
      <c r="L107">
        <f ca="1" t="shared" si="59"/>
      </c>
      <c r="M107">
        <f ca="1" t="shared" si="59"/>
      </c>
      <c r="N107">
        <f ca="1" t="shared" si="59"/>
      </c>
      <c r="O107">
        <f ca="1" t="shared" si="59"/>
      </c>
      <c r="P107">
        <f ca="1" t="shared" si="59"/>
      </c>
      <c r="Q107">
        <f ca="1" t="shared" si="59"/>
      </c>
      <c r="R107">
        <f ca="1" t="shared" si="59"/>
        <v>707</v>
      </c>
      <c r="S107">
        <f ca="1" t="shared" si="59"/>
      </c>
      <c r="T107">
        <f ca="1" t="shared" si="59"/>
      </c>
      <c r="U107">
        <f ca="1" t="shared" si="59"/>
      </c>
      <c r="V107">
        <f ca="1" t="shared" si="60"/>
      </c>
      <c r="W107">
        <f t="shared" si="63"/>
        <v>1614</v>
      </c>
      <c r="X107" t="str">
        <f t="shared" si="64"/>
        <v>ok</v>
      </c>
    </row>
    <row r="108" spans="1:24" ht="12.75">
      <c r="A108" s="1">
        <v>39692</v>
      </c>
      <c r="B108">
        <f t="shared" si="61"/>
        <v>693</v>
      </c>
      <c r="C108">
        <f ca="1" t="shared" si="58"/>
      </c>
      <c r="D108">
        <f ca="1" t="shared" si="59"/>
      </c>
      <c r="E108">
        <f ca="1" t="shared" si="59"/>
        <v>242</v>
      </c>
      <c r="F108">
        <f ca="1" t="shared" si="59"/>
      </c>
      <c r="G108">
        <f ca="1" t="shared" si="59"/>
      </c>
      <c r="H108">
        <f ca="1" t="shared" si="59"/>
      </c>
      <c r="I108">
        <f ca="1" t="shared" si="59"/>
        <v>5</v>
      </c>
      <c r="J108">
        <f ca="1" t="shared" si="59"/>
      </c>
      <c r="K108">
        <f ca="1" t="shared" si="59"/>
      </c>
      <c r="L108">
        <f ca="1" t="shared" si="59"/>
      </c>
      <c r="M108">
        <f ca="1" t="shared" si="59"/>
      </c>
      <c r="N108">
        <f ca="1" t="shared" si="59"/>
      </c>
      <c r="O108">
        <f ca="1" t="shared" si="59"/>
      </c>
      <c r="P108">
        <f ca="1" t="shared" si="59"/>
      </c>
      <c r="Q108">
        <f ca="1" t="shared" si="59"/>
      </c>
      <c r="R108">
        <f ca="1" t="shared" si="59"/>
        <v>470</v>
      </c>
      <c r="S108">
        <f ca="1" t="shared" si="59"/>
      </c>
      <c r="T108">
        <f ca="1" t="shared" si="59"/>
      </c>
      <c r="U108">
        <f ca="1" t="shared" si="59"/>
      </c>
      <c r="V108">
        <f ca="1" t="shared" si="60"/>
      </c>
      <c r="W108">
        <f t="shared" si="63"/>
        <v>1410</v>
      </c>
      <c r="X108" t="str">
        <f t="shared" si="64"/>
        <v>ok</v>
      </c>
    </row>
    <row r="109" spans="1:24" ht="12.75">
      <c r="A109" s="1">
        <v>39722</v>
      </c>
      <c r="B109">
        <f t="shared" si="61"/>
        <v>830</v>
      </c>
      <c r="C109">
        <f ca="1" t="shared" si="58"/>
      </c>
      <c r="D109">
        <f ca="1" t="shared" si="59"/>
      </c>
      <c r="E109">
        <f ca="1" t="shared" si="59"/>
        <v>439</v>
      </c>
      <c r="F109">
        <f ca="1" t="shared" si="59"/>
      </c>
      <c r="G109">
        <f ca="1" t="shared" si="59"/>
      </c>
      <c r="H109">
        <f ca="1" t="shared" si="59"/>
      </c>
      <c r="I109">
        <f ca="1" t="shared" si="59"/>
        <v>60</v>
      </c>
      <c r="J109">
        <f ca="1" t="shared" si="59"/>
      </c>
      <c r="K109">
        <f ca="1" t="shared" si="59"/>
      </c>
      <c r="L109">
        <f ca="1" t="shared" si="59"/>
      </c>
      <c r="M109">
        <f ca="1" t="shared" si="59"/>
      </c>
      <c r="N109">
        <f ca="1" t="shared" si="59"/>
      </c>
      <c r="O109">
        <f ca="1" t="shared" si="59"/>
      </c>
      <c r="P109">
        <f ca="1" t="shared" si="59"/>
      </c>
      <c r="Q109">
        <f ca="1" t="shared" si="59"/>
      </c>
      <c r="R109">
        <f ca="1" t="shared" si="59"/>
        <v>722</v>
      </c>
      <c r="S109">
        <f ca="1" t="shared" si="59"/>
      </c>
      <c r="T109">
        <f ca="1" t="shared" si="59"/>
      </c>
      <c r="U109">
        <f ca="1" t="shared" si="59"/>
      </c>
      <c r="V109">
        <f ca="1" t="shared" si="60"/>
      </c>
      <c r="W109">
        <f t="shared" si="63"/>
        <v>2051</v>
      </c>
      <c r="X109" t="str">
        <f t="shared" si="64"/>
        <v>ok</v>
      </c>
    </row>
    <row r="110" spans="1:24" ht="12.75">
      <c r="A110" s="4">
        <v>39753</v>
      </c>
      <c r="B110">
        <f t="shared" si="61"/>
        <v>553</v>
      </c>
      <c r="C110">
        <f ca="1" t="shared" si="58"/>
      </c>
      <c r="D110">
        <f ca="1" t="shared" si="59"/>
      </c>
      <c r="E110">
        <f ca="1" t="shared" si="59"/>
        <v>190</v>
      </c>
      <c r="F110">
        <f ca="1" t="shared" si="59"/>
      </c>
      <c r="G110">
        <f ca="1" t="shared" si="59"/>
      </c>
      <c r="H110">
        <f ca="1" t="shared" si="59"/>
      </c>
      <c r="I110">
        <f ca="1" t="shared" si="59"/>
        <v>93</v>
      </c>
      <c r="J110">
        <f ca="1" t="shared" si="59"/>
      </c>
      <c r="K110">
        <f ca="1" t="shared" si="59"/>
      </c>
      <c r="L110">
        <f ca="1" t="shared" si="59"/>
        <v>53</v>
      </c>
      <c r="M110">
        <f ca="1" t="shared" si="59"/>
        <v>110</v>
      </c>
      <c r="N110">
        <f ca="1" t="shared" si="59"/>
        <v>99</v>
      </c>
      <c r="O110">
        <f ca="1" t="shared" si="59"/>
      </c>
      <c r="P110">
        <f ca="1" t="shared" si="59"/>
      </c>
      <c r="Q110">
        <f ca="1" t="shared" si="59"/>
      </c>
      <c r="R110">
        <f ca="1" t="shared" si="59"/>
        <v>397</v>
      </c>
      <c r="S110">
        <f ca="1" t="shared" si="59"/>
      </c>
      <c r="T110">
        <f ca="1" t="shared" si="59"/>
      </c>
      <c r="U110">
        <f ca="1" t="shared" si="59"/>
      </c>
      <c r="V110">
        <f ca="1" t="shared" si="60"/>
      </c>
      <c r="W110">
        <f t="shared" si="63"/>
        <v>1495</v>
      </c>
      <c r="X110" t="str">
        <f t="shared" si="64"/>
        <v>ok</v>
      </c>
    </row>
    <row r="111" spans="1:24" ht="12.75">
      <c r="A111" s="1">
        <v>39783</v>
      </c>
      <c r="B111">
        <f t="shared" si="61"/>
        <v>527</v>
      </c>
      <c r="C111">
        <f ca="1" t="shared" si="58"/>
      </c>
      <c r="D111">
        <f ca="1" t="shared" si="59"/>
      </c>
      <c r="E111">
        <f ca="1" t="shared" si="59"/>
        <v>241</v>
      </c>
      <c r="F111">
        <f ca="1" t="shared" si="59"/>
      </c>
      <c r="G111">
        <f ca="1" t="shared" si="59"/>
      </c>
      <c r="H111">
        <f ca="1" t="shared" si="59"/>
      </c>
      <c r="I111">
        <f ca="1" t="shared" si="59"/>
        <v>39</v>
      </c>
      <c r="J111">
        <f ca="1" t="shared" si="59"/>
      </c>
      <c r="K111">
        <f ca="1" t="shared" si="59"/>
      </c>
      <c r="L111">
        <f ca="1" t="shared" si="59"/>
        <v>99</v>
      </c>
      <c r="M111">
        <f ca="1" t="shared" si="59"/>
        <v>11</v>
      </c>
      <c r="N111">
        <f ca="1" t="shared" si="59"/>
        <v>173</v>
      </c>
      <c r="O111">
        <f ca="1" t="shared" si="59"/>
      </c>
      <c r="P111">
        <f ca="1" t="shared" si="59"/>
      </c>
      <c r="Q111">
        <f ca="1" t="shared" si="59"/>
      </c>
      <c r="R111">
        <f ca="1" t="shared" si="59"/>
        <v>590</v>
      </c>
      <c r="S111">
        <f ca="1" t="shared" si="59"/>
      </c>
      <c r="T111">
        <f ca="1" t="shared" si="59"/>
      </c>
      <c r="U111">
        <f ca="1" t="shared" si="59"/>
      </c>
      <c r="V111">
        <f ca="1" t="shared" si="60"/>
      </c>
      <c r="W111">
        <f t="shared" si="63"/>
        <v>1680</v>
      </c>
      <c r="X111" t="str">
        <f t="shared" si="64"/>
        <v>ok</v>
      </c>
    </row>
    <row r="112" spans="1:24" ht="12.75">
      <c r="A112" s="1">
        <v>39814</v>
      </c>
      <c r="B112">
        <f t="shared" si="61"/>
        <v>436</v>
      </c>
      <c r="C112">
        <f ca="1" t="shared" si="58"/>
        <v>55</v>
      </c>
      <c r="D112">
        <f ca="1" t="shared" si="59"/>
      </c>
      <c r="E112">
        <f ca="1" t="shared" si="59"/>
        <v>111</v>
      </c>
      <c r="F112">
        <f ca="1" t="shared" si="59"/>
        <v>135</v>
      </c>
      <c r="G112">
        <f ca="1" t="shared" si="59"/>
      </c>
      <c r="H112">
        <f ca="1" t="shared" si="59"/>
      </c>
      <c r="I112">
        <f ca="1" t="shared" si="59"/>
        <v>22</v>
      </c>
      <c r="J112">
        <f ca="1" t="shared" si="59"/>
      </c>
      <c r="K112">
        <f ca="1" t="shared" si="59"/>
        <v>567</v>
      </c>
      <c r="L112">
        <f ca="1" t="shared" si="59"/>
        <v>216</v>
      </c>
      <c r="M112">
        <f ca="1" t="shared" si="59"/>
        <v>56</v>
      </c>
      <c r="N112">
        <f ca="1" t="shared" si="59"/>
        <v>179</v>
      </c>
      <c r="O112">
        <f ca="1" t="shared" si="59"/>
      </c>
      <c r="P112">
        <f ca="1" t="shared" si="59"/>
      </c>
      <c r="Q112">
        <f ca="1" t="shared" si="59"/>
        <v>46</v>
      </c>
      <c r="R112">
        <f ca="1" t="shared" si="59"/>
        <v>456</v>
      </c>
      <c r="S112">
        <f ca="1" t="shared" si="59"/>
      </c>
      <c r="T112">
        <f ca="1" t="shared" si="59"/>
      </c>
      <c r="U112">
        <f ca="1" t="shared" si="59"/>
      </c>
      <c r="V112">
        <f ca="1" t="shared" si="60"/>
      </c>
      <c r="W112">
        <f t="shared" si="63"/>
        <v>2279</v>
      </c>
      <c r="X112" t="str">
        <f t="shared" si="64"/>
        <v>ok</v>
      </c>
    </row>
    <row r="113" spans="1:24" ht="12.75">
      <c r="A113" s="1">
        <v>39845</v>
      </c>
      <c r="B113">
        <f t="shared" si="61"/>
        <v>572</v>
      </c>
      <c r="C113">
        <f ca="1" t="shared" si="58"/>
        <v>195</v>
      </c>
      <c r="D113">
        <f ca="1" t="shared" si="59"/>
        <v>40</v>
      </c>
      <c r="E113">
        <f ca="1" t="shared" si="59"/>
        <v>196</v>
      </c>
      <c r="F113">
        <f ca="1" t="shared" si="59"/>
        <v>53</v>
      </c>
      <c r="G113">
        <f ca="1" t="shared" si="59"/>
      </c>
      <c r="H113">
        <f ca="1" t="shared" si="59"/>
      </c>
      <c r="I113">
        <f ca="1" t="shared" si="59"/>
        <v>50</v>
      </c>
      <c r="J113">
        <f ca="1" t="shared" si="59"/>
        <v>122</v>
      </c>
      <c r="K113">
        <f ca="1" t="shared" si="59"/>
        <v>192</v>
      </c>
      <c r="L113">
        <f ca="1" t="shared" si="59"/>
        <v>244</v>
      </c>
      <c r="M113">
        <f ca="1" t="shared" si="59"/>
        <v>6</v>
      </c>
      <c r="N113">
        <f ca="1" t="shared" si="59"/>
        <v>98</v>
      </c>
      <c r="O113">
        <f ca="1" t="shared" si="59"/>
      </c>
      <c r="P113">
        <f ca="1" t="shared" si="59"/>
        <v>164</v>
      </c>
      <c r="Q113">
        <f ca="1" t="shared" si="59"/>
        <v>90</v>
      </c>
      <c r="R113">
        <f ca="1" t="shared" si="59"/>
        <v>332</v>
      </c>
      <c r="S113">
        <f ca="1" t="shared" si="59"/>
      </c>
      <c r="T113">
        <f aca="true" ca="1" t="shared" si="65" ref="S113:U116">IF(AND(ISNUMBER(MATCH($A113,$A$88:$A$100,0)),ISNUMBER(MATCH(T$101,$B$85:$V$85,0))),OFFSET($A$87,MATCH($A113,$A$88:$A$100,0),MATCH(T$101,$B$85:$V$85,0)),"")</f>
      </c>
      <c r="U113">
        <f ca="1" t="shared" si="65"/>
      </c>
      <c r="V113">
        <f ca="1" t="shared" si="60"/>
      </c>
      <c r="W113">
        <f t="shared" si="63"/>
        <v>2354</v>
      </c>
      <c r="X113" t="str">
        <f t="shared" si="64"/>
        <v>ok</v>
      </c>
    </row>
    <row r="114" spans="1:24" ht="12.75">
      <c r="A114" s="1">
        <v>39873</v>
      </c>
      <c r="B114">
        <f t="shared" si="61"/>
        <v>247</v>
      </c>
      <c r="C114">
        <f ca="1" t="shared" si="58"/>
        <v>62</v>
      </c>
      <c r="D114">
        <f ca="1" t="shared" si="59"/>
        <v>199</v>
      </c>
      <c r="E114">
        <f ca="1" t="shared" si="59"/>
        <v>171</v>
      </c>
      <c r="F114">
        <f ca="1" t="shared" si="59"/>
        <v>61</v>
      </c>
      <c r="G114">
        <f ca="1" t="shared" si="59"/>
        <v>103</v>
      </c>
      <c r="H114">
        <f ca="1" t="shared" si="59"/>
        <v>29</v>
      </c>
      <c r="I114">
        <f ca="1" t="shared" si="59"/>
        <v>254</v>
      </c>
      <c r="J114">
        <f ca="1" t="shared" si="59"/>
        <v>104</v>
      </c>
      <c r="K114">
        <f ca="1" t="shared" si="59"/>
        <v>156</v>
      </c>
      <c r="L114">
        <f ca="1" t="shared" si="59"/>
        <v>299</v>
      </c>
      <c r="M114">
        <f ca="1" t="shared" si="59"/>
        <v>16</v>
      </c>
      <c r="N114">
        <f ca="1" t="shared" si="59"/>
        <v>105</v>
      </c>
      <c r="O114">
        <f ca="1" t="shared" si="59"/>
        <v>15</v>
      </c>
      <c r="P114">
        <f ca="1" t="shared" si="59"/>
        <v>114</v>
      </c>
      <c r="Q114">
        <f ca="1" t="shared" si="59"/>
        <v>66</v>
      </c>
      <c r="R114">
        <f ca="1" t="shared" si="59"/>
        <v>542</v>
      </c>
      <c r="S114">
        <f ca="1" t="shared" si="65"/>
      </c>
      <c r="T114">
        <f ca="1" t="shared" si="65"/>
      </c>
      <c r="U114">
        <f ca="1" t="shared" si="65"/>
      </c>
      <c r="V114">
        <f ca="1" t="shared" si="60"/>
      </c>
      <c r="W114">
        <f t="shared" si="63"/>
        <v>2543</v>
      </c>
      <c r="X114" t="str">
        <f t="shared" si="64"/>
        <v>ok</v>
      </c>
    </row>
    <row r="115" spans="1:24" ht="12.75">
      <c r="A115" s="1">
        <v>39904</v>
      </c>
      <c r="B115">
        <f t="shared" si="61"/>
        <v>77</v>
      </c>
      <c r="C115">
        <f ca="1" t="shared" si="58"/>
        <v>101</v>
      </c>
      <c r="D115">
        <f ca="1" t="shared" si="59"/>
        <v>122</v>
      </c>
      <c r="E115">
        <f ca="1" t="shared" si="59"/>
        <v>123</v>
      </c>
      <c r="F115">
        <f ca="1" t="shared" si="59"/>
        <v>45</v>
      </c>
      <c r="G115">
        <f ca="1" t="shared" si="59"/>
        <v>112</v>
      </c>
      <c r="H115">
        <f ca="1" t="shared" si="59"/>
        <v>224</v>
      </c>
      <c r="I115">
        <f ca="1" t="shared" si="59"/>
        <v>152</v>
      </c>
      <c r="J115">
        <f ca="1" t="shared" si="59"/>
        <v>133</v>
      </c>
      <c r="K115">
        <f ca="1" t="shared" si="59"/>
        <v>324</v>
      </c>
      <c r="L115">
        <f ca="1" t="shared" si="59"/>
        <v>315</v>
      </c>
      <c r="M115">
        <f ca="1" t="shared" si="59"/>
        <v>7</v>
      </c>
      <c r="N115">
        <f ca="1" t="shared" si="59"/>
        <v>163</v>
      </c>
      <c r="O115">
        <f ca="1" t="shared" si="59"/>
        <v>64</v>
      </c>
      <c r="P115">
        <f ca="1" t="shared" si="59"/>
        <v>38</v>
      </c>
      <c r="Q115">
        <f ca="1" t="shared" si="59"/>
        <v>67</v>
      </c>
      <c r="R115">
        <f ca="1" t="shared" si="59"/>
        <v>324</v>
      </c>
      <c r="S115">
        <f ca="1" t="shared" si="65"/>
        <v>14</v>
      </c>
      <c r="T115">
        <f ca="1" t="shared" si="65"/>
      </c>
      <c r="U115">
        <f ca="1" t="shared" si="65"/>
      </c>
      <c r="V115">
        <f ca="1" t="shared" si="60"/>
      </c>
      <c r="W115">
        <f t="shared" si="63"/>
        <v>2405</v>
      </c>
      <c r="X115" t="str">
        <f t="shared" si="64"/>
        <v>ok</v>
      </c>
    </row>
    <row r="116" spans="1:24" ht="12.75">
      <c r="A116" s="8">
        <v>39934</v>
      </c>
      <c r="B116">
        <f t="shared" si="61"/>
        <v>4</v>
      </c>
      <c r="C116">
        <f ca="1" t="shared" si="58"/>
        <v>24</v>
      </c>
      <c r="D116">
        <f ca="1" t="shared" si="59"/>
        <v>99</v>
      </c>
      <c r="E116">
        <f ca="1" t="shared" si="59"/>
        <v>97</v>
      </c>
      <c r="F116">
        <f ca="1" t="shared" si="59"/>
        <v>92</v>
      </c>
      <c r="G116">
        <f ca="1" t="shared" si="59"/>
        <v>168</v>
      </c>
      <c r="H116">
        <f ca="1" t="shared" si="59"/>
        <v>287</v>
      </c>
      <c r="I116">
        <f ca="1" t="shared" si="59"/>
        <v>129</v>
      </c>
      <c r="J116">
        <f ca="1" t="shared" si="59"/>
        <v>187</v>
      </c>
      <c r="K116">
        <f ca="1" t="shared" si="59"/>
        <v>377</v>
      </c>
      <c r="L116">
        <f ca="1" t="shared" si="59"/>
        <v>313</v>
      </c>
      <c r="M116">
        <f ca="1" t="shared" si="59"/>
        <v>12</v>
      </c>
      <c r="N116">
        <f ca="1" t="shared" si="59"/>
        <v>133</v>
      </c>
      <c r="O116">
        <f ca="1" t="shared" si="59"/>
        <v>45</v>
      </c>
      <c r="P116">
        <f ca="1" t="shared" si="59"/>
        <v>13</v>
      </c>
      <c r="Q116">
        <f ca="1" t="shared" si="59"/>
        <v>50</v>
      </c>
      <c r="R116">
        <f ca="1" t="shared" si="59"/>
        <v>348</v>
      </c>
      <c r="S116">
        <f ca="1" t="shared" si="65"/>
        <v>1</v>
      </c>
      <c r="T116">
        <f ca="1" t="shared" si="65"/>
      </c>
      <c r="U116">
        <f ca="1" t="shared" si="65"/>
      </c>
      <c r="V116">
        <f ca="1" t="shared" si="60"/>
      </c>
      <c r="W116">
        <f t="shared" si="63"/>
        <v>2379</v>
      </c>
      <c r="X116" t="str">
        <f>IF(W116=W100,"ok","ERROR")</f>
        <v>ok</v>
      </c>
    </row>
    <row r="117" spans="1:23" ht="12.75">
      <c r="A117" s="6">
        <v>39965</v>
      </c>
      <c r="B117" s="5"/>
      <c r="C117" s="5">
        <v>42</v>
      </c>
      <c r="D117" s="5">
        <v>33</v>
      </c>
      <c r="E117" s="5">
        <v>1</v>
      </c>
      <c r="F117" s="5">
        <v>44</v>
      </c>
      <c r="G117" s="5">
        <v>97</v>
      </c>
      <c r="H117" s="5">
        <v>271</v>
      </c>
      <c r="I117" s="5">
        <v>206</v>
      </c>
      <c r="J117" s="5">
        <v>252</v>
      </c>
      <c r="K117" s="5">
        <v>391</v>
      </c>
      <c r="L117" s="5">
        <v>380</v>
      </c>
      <c r="M117" s="5">
        <v>19</v>
      </c>
      <c r="N117" s="5">
        <v>209</v>
      </c>
      <c r="O117" s="5">
        <v>86</v>
      </c>
      <c r="P117" s="5">
        <v>92</v>
      </c>
      <c r="Q117" s="5">
        <v>71</v>
      </c>
      <c r="R117" s="5">
        <v>340</v>
      </c>
      <c r="S117" s="5">
        <v>102</v>
      </c>
      <c r="T117">
        <f>""</f>
      </c>
      <c r="U117">
        <f>""</f>
      </c>
      <c r="V117">
        <f>""</f>
      </c>
      <c r="W117" s="5">
        <f t="shared" si="63"/>
        <v>2636</v>
      </c>
    </row>
    <row r="118" spans="2:22" ht="12.75">
      <c r="B118" t="s">
        <v>18</v>
      </c>
      <c r="C118" t="s">
        <v>21</v>
      </c>
      <c r="D118" t="s">
        <v>0</v>
      </c>
      <c r="E118" t="s">
        <v>22</v>
      </c>
      <c r="F118" t="s">
        <v>39</v>
      </c>
      <c r="G118" t="s">
        <v>30</v>
      </c>
      <c r="H118" t="s">
        <v>33</v>
      </c>
      <c r="I118" t="s">
        <v>1</v>
      </c>
      <c r="J118" t="s">
        <v>26</v>
      </c>
      <c r="K118" t="s">
        <v>23</v>
      </c>
      <c r="L118" t="s">
        <v>14</v>
      </c>
      <c r="M118" t="s">
        <v>19</v>
      </c>
      <c r="N118" t="s">
        <v>16</v>
      </c>
      <c r="O118" t="s">
        <v>31</v>
      </c>
      <c r="P118" t="s">
        <v>27</v>
      </c>
      <c r="Q118" t="s">
        <v>40</v>
      </c>
      <c r="R118" t="s">
        <v>25</v>
      </c>
      <c r="S118" t="s">
        <v>4</v>
      </c>
      <c r="T118" t="s">
        <v>35</v>
      </c>
      <c r="U118" t="s">
        <v>37</v>
      </c>
      <c r="V118" t="s">
        <v>38</v>
      </c>
    </row>
    <row r="119" spans="2:22" ht="12.75">
      <c r="B119" t="str">
        <f aca="true" t="shared" si="66" ref="B119:V119">LEFT(B118,SEARCH(" ",B118)-1)</f>
        <v>Other</v>
      </c>
      <c r="C119" t="str">
        <f t="shared" si="66"/>
        <v>Alain</v>
      </c>
      <c r="D119" t="str">
        <f t="shared" si="66"/>
        <v>Baher</v>
      </c>
      <c r="E119" t="str">
        <f t="shared" si="66"/>
        <v>Bobby</v>
      </c>
      <c r="F119" t="str">
        <f t="shared" si="66"/>
        <v>Christian</v>
      </c>
      <c r="G119" t="str">
        <f t="shared" si="66"/>
        <v>Christoph</v>
      </c>
      <c r="H119" t="str">
        <f t="shared" si="66"/>
        <v>Elen</v>
      </c>
      <c r="I119" t="str">
        <f t="shared" si="66"/>
        <v>Eugène</v>
      </c>
      <c r="J119" t="str">
        <f t="shared" si="66"/>
        <v>Grigor</v>
      </c>
      <c r="K119" t="str">
        <f t="shared" si="66"/>
        <v>Grigori</v>
      </c>
      <c r="L119" t="str">
        <f t="shared" si="66"/>
        <v>Hasmik</v>
      </c>
      <c r="M119" t="str">
        <f t="shared" si="66"/>
        <v>Kerim</v>
      </c>
      <c r="N119" t="str">
        <f t="shared" si="66"/>
        <v>Khalil</v>
      </c>
      <c r="O119" t="str">
        <f t="shared" si="66"/>
        <v>Liana</v>
      </c>
      <c r="P119" t="str">
        <f t="shared" si="66"/>
        <v>Mohamed</v>
      </c>
      <c r="Q119" t="str">
        <f t="shared" si="66"/>
        <v>Narine</v>
      </c>
      <c r="R119" t="str">
        <f t="shared" si="66"/>
        <v>Sonia</v>
      </c>
      <c r="S119" t="str">
        <f t="shared" si="66"/>
        <v>Sujatha</v>
      </c>
      <c r="T119" t="str">
        <f t="shared" si="66"/>
        <v>Thierry</v>
      </c>
      <c r="U119" t="str">
        <f t="shared" si="66"/>
        <v>z</v>
      </c>
      <c r="V119" t="str">
        <f t="shared" si="66"/>
        <v>z</v>
      </c>
    </row>
    <row r="120" spans="2:23" ht="12.75">
      <c r="B120" t="str">
        <f>LEFT(B119,3)</f>
        <v>Oth</v>
      </c>
      <c r="C120" t="str">
        <f aca="true" t="shared" si="67" ref="C120:V120">LEFT(C119,2)&amp;MID(C118,SEARCH(" ",C118)+1,1)</f>
        <v>AlS</v>
      </c>
      <c r="D120" t="str">
        <f t="shared" si="67"/>
        <v>BaR</v>
      </c>
      <c r="E120" t="str">
        <f t="shared" si="67"/>
        <v>BoB</v>
      </c>
      <c r="F120" t="str">
        <f t="shared" si="67"/>
        <v>ChL</v>
      </c>
      <c r="G120" t="str">
        <f t="shared" si="67"/>
        <v>ChD</v>
      </c>
      <c r="H120" t="str">
        <f t="shared" si="67"/>
        <v>ElV</v>
      </c>
      <c r="I120" t="str">
        <f t="shared" si="67"/>
        <v>EuE</v>
      </c>
      <c r="J120" t="str">
        <f t="shared" si="67"/>
        <v>GrT</v>
      </c>
      <c r="K120" t="str">
        <f t="shared" si="67"/>
        <v>GrB</v>
      </c>
      <c r="L120" t="str">
        <f t="shared" si="67"/>
        <v>HaS</v>
      </c>
      <c r="M120" t="str">
        <f t="shared" si="67"/>
        <v>KeT</v>
      </c>
      <c r="N120" t="str">
        <f t="shared" si="67"/>
        <v>KhR</v>
      </c>
      <c r="O120" t="str">
        <f t="shared" si="67"/>
        <v>LiB</v>
      </c>
      <c r="P120" t="str">
        <f t="shared" si="67"/>
        <v>MoA</v>
      </c>
      <c r="Q120" t="str">
        <f t="shared" si="67"/>
        <v>NaS</v>
      </c>
      <c r="R120" t="str">
        <f t="shared" si="67"/>
        <v>SoG</v>
      </c>
      <c r="S120" t="str">
        <f t="shared" si="67"/>
        <v>SuN</v>
      </c>
      <c r="T120" t="str">
        <f t="shared" si="67"/>
        <v>ThD</v>
      </c>
      <c r="U120" t="str">
        <f t="shared" si="67"/>
        <v>z2</v>
      </c>
      <c r="V120" t="str">
        <f t="shared" si="67"/>
        <v>z3</v>
      </c>
      <c r="W120" t="s">
        <v>5</v>
      </c>
    </row>
    <row r="121" spans="1:24" ht="12.75">
      <c r="A121" s="1">
        <v>39569</v>
      </c>
      <c r="B121" s="9">
        <f>W104-SUM(C121:V121)</f>
        <v>125</v>
      </c>
      <c r="C121">
        <f aca="true" ca="1" t="shared" si="68" ref="C121:C134">IF(AND(ISNUMBER(MATCH($A121,$A$104:$A$117,0)),ISNUMBER(MATCH(C$118,$B$101:$V$101,0))),OFFSET($A$103,MATCH($A121,$A$104:$A$117,0),MATCH(C$118,$B$101:$V$101,0)),"")</f>
      </c>
      <c r="D121">
        <f aca="true" ca="1" t="shared" si="69" ref="D121:U134">IF(AND(ISNUMBER(MATCH($A121,$A$104:$A$117,0)),ISNUMBER(MATCH(D$118,$B$101:$V$101,0))),OFFSET($A$103,MATCH($A121,$A$104:$A$117,0),MATCH(D$118,$B$101:$V$101,0)),"")</f>
        <v>299</v>
      </c>
      <c r="E121">
        <f ca="1" t="shared" si="69"/>
      </c>
      <c r="F121">
        <f ca="1" t="shared" si="69"/>
      </c>
      <c r="G121">
        <f ca="1" t="shared" si="69"/>
      </c>
      <c r="H121">
        <f ca="1" t="shared" si="69"/>
      </c>
      <c r="I121">
        <f ca="1" t="shared" si="69"/>
        <v>187</v>
      </c>
      <c r="J121">
        <f ca="1" t="shared" si="69"/>
      </c>
      <c r="K121">
        <f ca="1" t="shared" si="69"/>
      </c>
      <c r="L121">
        <f ca="1" t="shared" si="69"/>
      </c>
      <c r="M121">
        <f ca="1" t="shared" si="69"/>
      </c>
      <c r="N121">
        <f ca="1" t="shared" si="69"/>
      </c>
      <c r="O121">
        <f ca="1" t="shared" si="69"/>
      </c>
      <c r="P121">
        <f ca="1" t="shared" si="69"/>
      </c>
      <c r="Q121">
        <f ca="1" t="shared" si="69"/>
      </c>
      <c r="R121">
        <f ca="1" t="shared" si="69"/>
      </c>
      <c r="S121">
        <f ca="1" t="shared" si="69"/>
        <v>554</v>
      </c>
      <c r="T121">
        <f ca="1">IF(AND(ISNUMBER(MATCH($A121,$A$104:$A$117,0)),ISNUMBER(MATCH(T$118,$B$101:$V$101,0))),OFFSET($A$103,MATCH($A121,$A$104:$A$117,0),MATCH(T$118,$B$101:$V$101,0)),"")</f>
      </c>
      <c r="U121">
        <f ca="1" t="shared" si="69"/>
      </c>
      <c r="V121">
        <f aca="true" ca="1" t="shared" si="70" ref="T121:V134">IF(AND(ISNUMBER(MATCH($A121,$A$104:$A$117,0)),ISNUMBER(MATCH(V$118,$B$101:$V$101,0))),OFFSET($A$103,MATCH($A121,$A$104:$A$117,0),MATCH(V$118,$B$101:$V$101,0)),"")</f>
      </c>
      <c r="W121">
        <f>SUM(B121:V121)</f>
        <v>1165</v>
      </c>
      <c r="X121" t="str">
        <f>IF(W121=W104,"ok","ERROR")</f>
        <v>ok</v>
      </c>
    </row>
    <row r="122" spans="1:24" ht="12.75">
      <c r="A122" s="1">
        <v>39600</v>
      </c>
      <c r="B122" s="9">
        <f aca="true" t="shared" si="71" ref="B122:B134">W105-SUM(C122:V122)</f>
        <v>79</v>
      </c>
      <c r="C122">
        <f ca="1" t="shared" si="68"/>
      </c>
      <c r="D122">
        <f aca="true" ca="1" t="shared" si="72" ref="D122:R122">IF(AND(ISNUMBER(MATCH($A122,$A$104:$A$117,0)),ISNUMBER(MATCH(D$118,$B$101:$V$101,0))),OFFSET($A$103,MATCH($A122,$A$104:$A$117,0),MATCH(D$118,$B$101:$V$101,0)),"")</f>
        <v>175</v>
      </c>
      <c r="E122">
        <f ca="1" t="shared" si="72"/>
      </c>
      <c r="F122">
        <f ca="1" t="shared" si="72"/>
      </c>
      <c r="G122">
        <f ca="1" t="shared" si="72"/>
      </c>
      <c r="H122">
        <f ca="1" t="shared" si="72"/>
      </c>
      <c r="I122">
        <f ca="1" t="shared" si="72"/>
        <v>334</v>
      </c>
      <c r="J122">
        <f ca="1" t="shared" si="72"/>
      </c>
      <c r="K122">
        <f ca="1" t="shared" si="72"/>
      </c>
      <c r="L122">
        <f ca="1" t="shared" si="72"/>
      </c>
      <c r="M122">
        <f ca="1" t="shared" si="72"/>
      </c>
      <c r="N122">
        <f ca="1" t="shared" si="72"/>
      </c>
      <c r="O122">
        <f ca="1" t="shared" si="72"/>
      </c>
      <c r="P122">
        <f ca="1" t="shared" si="72"/>
      </c>
      <c r="Q122">
        <f ca="1" t="shared" si="72"/>
      </c>
      <c r="R122">
        <f ca="1" t="shared" si="72"/>
      </c>
      <c r="S122">
        <f ca="1" t="shared" si="69"/>
        <v>414</v>
      </c>
      <c r="T122">
        <f ca="1">IF(AND(ISNUMBER(MATCH($A122,$A$104:$A$117,0)),ISNUMBER(MATCH(T$118,$B$101:$V$101,0))),OFFSET($A$103,MATCH($A122,$A$104:$A$117,0),MATCH(T$118,$B$101:$V$101,0)),"")</f>
      </c>
      <c r="U122">
        <f ca="1" t="shared" si="69"/>
      </c>
      <c r="V122">
        <f ca="1" t="shared" si="70"/>
      </c>
      <c r="W122">
        <f aca="true" t="shared" si="73" ref="W122:W135">SUM(B122:V122)</f>
        <v>1002</v>
      </c>
      <c r="X122" t="str">
        <f aca="true" t="shared" si="74" ref="X122:X134">IF(W122=W105,"ok","ERROR")</f>
        <v>ok</v>
      </c>
    </row>
    <row r="123" spans="1:24" ht="12.75">
      <c r="A123" s="1">
        <v>39630</v>
      </c>
      <c r="B123" s="9">
        <f t="shared" si="71"/>
        <v>0</v>
      </c>
      <c r="C123">
        <f ca="1" t="shared" si="68"/>
      </c>
      <c r="D123">
        <f ca="1" t="shared" si="69"/>
        <v>498</v>
      </c>
      <c r="E123">
        <f ca="1" t="shared" si="69"/>
      </c>
      <c r="F123">
        <f ca="1" t="shared" si="69"/>
      </c>
      <c r="G123">
        <f ca="1" t="shared" si="69"/>
      </c>
      <c r="H123">
        <f ca="1" t="shared" si="69"/>
      </c>
      <c r="I123">
        <f ca="1" t="shared" si="69"/>
        <v>520</v>
      </c>
      <c r="J123">
        <f ca="1" t="shared" si="69"/>
      </c>
      <c r="K123">
        <f ca="1" t="shared" si="69"/>
      </c>
      <c r="L123">
        <f ca="1" t="shared" si="69"/>
      </c>
      <c r="M123">
        <f ca="1" t="shared" si="69"/>
      </c>
      <c r="N123">
        <f ca="1" t="shared" si="69"/>
      </c>
      <c r="O123">
        <f ca="1" t="shared" si="69"/>
      </c>
      <c r="P123">
        <f ca="1" t="shared" si="69"/>
      </c>
      <c r="Q123">
        <f ca="1" t="shared" si="69"/>
      </c>
      <c r="R123">
        <f ca="1" t="shared" si="69"/>
      </c>
      <c r="S123">
        <f ca="1" t="shared" si="69"/>
        <v>611</v>
      </c>
      <c r="T123">
        <f ca="1" t="shared" si="70"/>
      </c>
      <c r="U123">
        <f ca="1" t="shared" si="70"/>
      </c>
      <c r="V123">
        <f ca="1" t="shared" si="70"/>
      </c>
      <c r="W123">
        <f t="shared" si="73"/>
        <v>1629</v>
      </c>
      <c r="X123" t="str">
        <f t="shared" si="74"/>
        <v>ok</v>
      </c>
    </row>
    <row r="124" spans="1:24" ht="12.75">
      <c r="A124" s="1">
        <v>39661</v>
      </c>
      <c r="B124" s="9">
        <f t="shared" si="71"/>
        <v>163</v>
      </c>
      <c r="C124">
        <f ca="1" t="shared" si="68"/>
      </c>
      <c r="D124">
        <f ca="1" t="shared" si="69"/>
        <v>257</v>
      </c>
      <c r="E124">
        <f ca="1" t="shared" si="69"/>
      </c>
      <c r="F124">
        <f ca="1" t="shared" si="69"/>
      </c>
      <c r="G124">
        <f ca="1" t="shared" si="69"/>
      </c>
      <c r="H124">
        <f ca="1" t="shared" si="69"/>
      </c>
      <c r="I124">
        <f ca="1" t="shared" si="69"/>
        <v>487</v>
      </c>
      <c r="J124">
        <f ca="1" t="shared" si="69"/>
      </c>
      <c r="K124">
        <f ca="1" t="shared" si="69"/>
      </c>
      <c r="L124">
        <f ca="1" t="shared" si="69"/>
      </c>
      <c r="M124">
        <f ca="1" t="shared" si="69"/>
      </c>
      <c r="N124">
        <f ca="1" t="shared" si="69"/>
      </c>
      <c r="O124">
        <f ca="1" t="shared" si="69"/>
      </c>
      <c r="P124">
        <f ca="1" t="shared" si="69"/>
      </c>
      <c r="Q124">
        <f ca="1" t="shared" si="69"/>
      </c>
      <c r="R124">
        <f ca="1" t="shared" si="69"/>
      </c>
      <c r="S124">
        <f ca="1" t="shared" si="69"/>
        <v>707</v>
      </c>
      <c r="T124">
        <f ca="1" t="shared" si="70"/>
      </c>
      <c r="U124">
        <f ca="1" t="shared" si="70"/>
      </c>
      <c r="V124">
        <f ca="1" t="shared" si="70"/>
      </c>
      <c r="W124">
        <f t="shared" si="73"/>
        <v>1614</v>
      </c>
      <c r="X124" t="str">
        <f t="shared" si="74"/>
        <v>ok</v>
      </c>
    </row>
    <row r="125" spans="1:24" ht="12.75">
      <c r="A125" s="1">
        <v>39692</v>
      </c>
      <c r="B125" s="9">
        <f t="shared" si="71"/>
        <v>693</v>
      </c>
      <c r="C125">
        <f ca="1" t="shared" si="68"/>
      </c>
      <c r="D125">
        <f ca="1" t="shared" si="69"/>
        <v>242</v>
      </c>
      <c r="E125">
        <f ca="1" t="shared" si="69"/>
      </c>
      <c r="F125">
        <f ca="1" t="shared" si="69"/>
      </c>
      <c r="G125">
        <f ca="1" t="shared" si="69"/>
      </c>
      <c r="H125">
        <f ca="1" t="shared" si="69"/>
      </c>
      <c r="I125">
        <f ca="1" t="shared" si="69"/>
        <v>5</v>
      </c>
      <c r="J125">
        <f ca="1" t="shared" si="69"/>
      </c>
      <c r="K125">
        <f ca="1" t="shared" si="69"/>
      </c>
      <c r="L125">
        <f ca="1" t="shared" si="69"/>
      </c>
      <c r="M125">
        <f ca="1" t="shared" si="69"/>
      </c>
      <c r="N125">
        <f ca="1" t="shared" si="69"/>
      </c>
      <c r="O125">
        <f ca="1" t="shared" si="69"/>
      </c>
      <c r="P125">
        <f ca="1" t="shared" si="69"/>
      </c>
      <c r="Q125">
        <f ca="1" t="shared" si="69"/>
      </c>
      <c r="R125">
        <f ca="1" t="shared" si="69"/>
      </c>
      <c r="S125">
        <f ca="1" t="shared" si="69"/>
        <v>470</v>
      </c>
      <c r="T125">
        <f ca="1" t="shared" si="70"/>
      </c>
      <c r="U125">
        <f ca="1" t="shared" si="70"/>
      </c>
      <c r="V125">
        <f ca="1" t="shared" si="70"/>
      </c>
      <c r="W125">
        <f t="shared" si="73"/>
        <v>1410</v>
      </c>
      <c r="X125" t="str">
        <f t="shared" si="74"/>
        <v>ok</v>
      </c>
    </row>
    <row r="126" spans="1:24" ht="12.75">
      <c r="A126" s="1">
        <v>39722</v>
      </c>
      <c r="B126" s="9">
        <f t="shared" si="71"/>
        <v>830</v>
      </c>
      <c r="C126">
        <f ca="1" t="shared" si="68"/>
      </c>
      <c r="D126">
        <f ca="1" t="shared" si="69"/>
        <v>439</v>
      </c>
      <c r="E126">
        <f ca="1" t="shared" si="69"/>
      </c>
      <c r="F126">
        <f ca="1" t="shared" si="69"/>
      </c>
      <c r="G126">
        <f ca="1" t="shared" si="69"/>
      </c>
      <c r="H126">
        <f ca="1" t="shared" si="69"/>
      </c>
      <c r="I126">
        <f ca="1" t="shared" si="69"/>
        <v>60</v>
      </c>
      <c r="J126">
        <f ca="1" t="shared" si="69"/>
      </c>
      <c r="K126">
        <f ca="1" t="shared" si="69"/>
      </c>
      <c r="L126">
        <f ca="1" t="shared" si="69"/>
      </c>
      <c r="M126">
        <f ca="1" t="shared" si="69"/>
      </c>
      <c r="N126">
        <f ca="1" t="shared" si="69"/>
      </c>
      <c r="O126">
        <f ca="1" t="shared" si="69"/>
      </c>
      <c r="P126">
        <f ca="1" t="shared" si="69"/>
      </c>
      <c r="Q126">
        <f ca="1" t="shared" si="69"/>
      </c>
      <c r="R126">
        <f ca="1" t="shared" si="69"/>
      </c>
      <c r="S126">
        <f ca="1" t="shared" si="69"/>
        <v>722</v>
      </c>
      <c r="T126">
        <f ca="1" t="shared" si="70"/>
      </c>
      <c r="U126">
        <f ca="1" t="shared" si="70"/>
      </c>
      <c r="V126">
        <f ca="1" t="shared" si="70"/>
      </c>
      <c r="W126">
        <f t="shared" si="73"/>
        <v>2051</v>
      </c>
      <c r="X126" t="str">
        <f t="shared" si="74"/>
        <v>ok</v>
      </c>
    </row>
    <row r="127" spans="1:24" ht="12.75">
      <c r="A127" s="4">
        <v>39753</v>
      </c>
      <c r="B127" s="9">
        <f t="shared" si="71"/>
        <v>553</v>
      </c>
      <c r="C127">
        <f ca="1" t="shared" si="68"/>
      </c>
      <c r="D127">
        <f ca="1" t="shared" si="69"/>
        <v>190</v>
      </c>
      <c r="E127">
        <f ca="1" t="shared" si="69"/>
      </c>
      <c r="F127">
        <f ca="1" t="shared" si="69"/>
      </c>
      <c r="G127">
        <f ca="1" t="shared" si="69"/>
      </c>
      <c r="H127">
        <f ca="1" t="shared" si="69"/>
      </c>
      <c r="I127">
        <f ca="1" t="shared" si="69"/>
        <v>93</v>
      </c>
      <c r="J127">
        <f ca="1" t="shared" si="69"/>
      </c>
      <c r="K127">
        <f ca="1" t="shared" si="69"/>
      </c>
      <c r="L127">
        <f ca="1" t="shared" si="69"/>
        <v>53</v>
      </c>
      <c r="M127">
        <f ca="1" t="shared" si="69"/>
        <v>110</v>
      </c>
      <c r="N127">
        <f ca="1" t="shared" si="69"/>
        <v>99</v>
      </c>
      <c r="O127">
        <f ca="1" t="shared" si="69"/>
      </c>
      <c r="P127">
        <f ca="1" t="shared" si="69"/>
      </c>
      <c r="Q127">
        <f ca="1" t="shared" si="69"/>
      </c>
      <c r="R127">
        <f ca="1" t="shared" si="69"/>
      </c>
      <c r="S127">
        <f ca="1" t="shared" si="69"/>
        <v>397</v>
      </c>
      <c r="T127">
        <f ca="1" t="shared" si="70"/>
      </c>
      <c r="U127">
        <f ca="1" t="shared" si="70"/>
      </c>
      <c r="V127">
        <f ca="1" t="shared" si="70"/>
      </c>
      <c r="W127">
        <f t="shared" si="73"/>
        <v>1495</v>
      </c>
      <c r="X127" t="str">
        <f t="shared" si="74"/>
        <v>ok</v>
      </c>
    </row>
    <row r="128" spans="1:24" ht="12.75">
      <c r="A128" s="1">
        <v>39783</v>
      </c>
      <c r="B128" s="9">
        <f t="shared" si="71"/>
        <v>527</v>
      </c>
      <c r="C128">
        <f ca="1" t="shared" si="68"/>
      </c>
      <c r="D128">
        <f ca="1" t="shared" si="69"/>
        <v>241</v>
      </c>
      <c r="E128">
        <f ca="1" t="shared" si="69"/>
      </c>
      <c r="F128">
        <f ca="1" t="shared" si="69"/>
      </c>
      <c r="G128">
        <f ca="1" t="shared" si="69"/>
      </c>
      <c r="H128">
        <f ca="1" t="shared" si="69"/>
      </c>
      <c r="I128">
        <f ca="1" t="shared" si="69"/>
        <v>39</v>
      </c>
      <c r="J128">
        <f ca="1" t="shared" si="69"/>
      </c>
      <c r="K128">
        <f ca="1" t="shared" si="69"/>
      </c>
      <c r="L128">
        <f ca="1" t="shared" si="69"/>
        <v>99</v>
      </c>
      <c r="M128">
        <f ca="1" t="shared" si="69"/>
        <v>11</v>
      </c>
      <c r="N128">
        <f ca="1" t="shared" si="69"/>
        <v>173</v>
      </c>
      <c r="O128">
        <f ca="1" t="shared" si="69"/>
      </c>
      <c r="P128">
        <f ca="1" t="shared" si="69"/>
      </c>
      <c r="Q128">
        <f ca="1" t="shared" si="69"/>
      </c>
      <c r="R128">
        <f ca="1" t="shared" si="69"/>
      </c>
      <c r="S128">
        <f ca="1" t="shared" si="69"/>
        <v>590</v>
      </c>
      <c r="T128">
        <f ca="1" t="shared" si="70"/>
      </c>
      <c r="U128">
        <f ca="1" t="shared" si="70"/>
      </c>
      <c r="V128">
        <f ca="1" t="shared" si="70"/>
      </c>
      <c r="W128">
        <f t="shared" si="73"/>
        <v>1680</v>
      </c>
      <c r="X128" t="str">
        <f t="shared" si="74"/>
        <v>ok</v>
      </c>
    </row>
    <row r="129" spans="1:24" ht="12.75">
      <c r="A129" s="1">
        <v>39814</v>
      </c>
      <c r="B129" s="9">
        <f t="shared" si="71"/>
        <v>436</v>
      </c>
      <c r="C129">
        <f ca="1" t="shared" si="68"/>
        <v>55</v>
      </c>
      <c r="D129">
        <f ca="1" t="shared" si="69"/>
        <v>111</v>
      </c>
      <c r="E129">
        <f ca="1" t="shared" si="69"/>
        <v>135</v>
      </c>
      <c r="F129">
        <f ca="1" t="shared" si="69"/>
      </c>
      <c r="G129">
        <f ca="1" t="shared" si="69"/>
      </c>
      <c r="H129">
        <f ca="1" t="shared" si="69"/>
      </c>
      <c r="I129">
        <f ca="1" t="shared" si="69"/>
        <v>22</v>
      </c>
      <c r="J129">
        <f ca="1" t="shared" si="69"/>
      </c>
      <c r="K129">
        <f ca="1" t="shared" si="69"/>
        <v>567</v>
      </c>
      <c r="L129">
        <f ca="1" t="shared" si="69"/>
        <v>216</v>
      </c>
      <c r="M129">
        <f ca="1" t="shared" si="69"/>
        <v>56</v>
      </c>
      <c r="N129">
        <f ca="1" t="shared" si="69"/>
        <v>179</v>
      </c>
      <c r="O129">
        <f ca="1" t="shared" si="69"/>
      </c>
      <c r="P129">
        <f ca="1" t="shared" si="69"/>
      </c>
      <c r="Q129">
        <f ca="1" t="shared" si="69"/>
      </c>
      <c r="R129">
        <f ca="1" t="shared" si="69"/>
        <v>46</v>
      </c>
      <c r="S129">
        <f ca="1" t="shared" si="69"/>
        <v>456</v>
      </c>
      <c r="T129">
        <f ca="1" t="shared" si="70"/>
      </c>
      <c r="U129">
        <f ca="1" t="shared" si="70"/>
      </c>
      <c r="V129">
        <f ca="1" t="shared" si="70"/>
      </c>
      <c r="W129">
        <f t="shared" si="73"/>
        <v>2279</v>
      </c>
      <c r="X129" t="str">
        <f t="shared" si="74"/>
        <v>ok</v>
      </c>
    </row>
    <row r="130" spans="1:24" ht="12.75">
      <c r="A130" s="1">
        <v>39845</v>
      </c>
      <c r="B130" s="9">
        <f t="shared" si="71"/>
        <v>612</v>
      </c>
      <c r="C130">
        <f ca="1" t="shared" si="68"/>
        <v>195</v>
      </c>
      <c r="D130">
        <f ca="1" t="shared" si="69"/>
        <v>196</v>
      </c>
      <c r="E130">
        <f ca="1" t="shared" si="69"/>
        <v>53</v>
      </c>
      <c r="F130">
        <f ca="1" t="shared" si="69"/>
      </c>
      <c r="G130">
        <f ca="1" t="shared" si="69"/>
      </c>
      <c r="H130">
        <f ca="1" t="shared" si="69"/>
      </c>
      <c r="I130">
        <f ca="1" t="shared" si="69"/>
        <v>50</v>
      </c>
      <c r="J130">
        <f ca="1" t="shared" si="69"/>
        <v>122</v>
      </c>
      <c r="K130">
        <f ca="1" t="shared" si="69"/>
        <v>192</v>
      </c>
      <c r="L130">
        <f ca="1" t="shared" si="69"/>
        <v>244</v>
      </c>
      <c r="M130">
        <f ca="1" t="shared" si="69"/>
        <v>6</v>
      </c>
      <c r="N130">
        <f ca="1" t="shared" si="69"/>
        <v>98</v>
      </c>
      <c r="O130">
        <f ca="1" t="shared" si="69"/>
      </c>
      <c r="P130">
        <f ca="1" t="shared" si="69"/>
        <v>164</v>
      </c>
      <c r="Q130">
        <f ca="1" t="shared" si="69"/>
      </c>
      <c r="R130">
        <f ca="1" t="shared" si="69"/>
        <v>90</v>
      </c>
      <c r="S130">
        <f ca="1" t="shared" si="69"/>
        <v>332</v>
      </c>
      <c r="T130">
        <f ca="1" t="shared" si="70"/>
      </c>
      <c r="U130">
        <f ca="1" t="shared" si="70"/>
      </c>
      <c r="V130">
        <f ca="1" t="shared" si="70"/>
      </c>
      <c r="W130">
        <f t="shared" si="73"/>
        <v>2354</v>
      </c>
      <c r="X130" t="str">
        <f t="shared" si="74"/>
        <v>ok</v>
      </c>
    </row>
    <row r="131" spans="1:24" ht="12.75">
      <c r="A131" s="1">
        <v>39873</v>
      </c>
      <c r="B131" s="9">
        <f t="shared" si="71"/>
        <v>446</v>
      </c>
      <c r="C131">
        <f ca="1" t="shared" si="68"/>
        <v>62</v>
      </c>
      <c r="D131">
        <f ca="1" t="shared" si="69"/>
        <v>171</v>
      </c>
      <c r="E131">
        <f ca="1" t="shared" si="69"/>
        <v>61</v>
      </c>
      <c r="F131">
        <f ca="1" t="shared" si="69"/>
      </c>
      <c r="G131">
        <f ca="1" t="shared" si="69"/>
        <v>103</v>
      </c>
      <c r="H131">
        <f ca="1" t="shared" si="69"/>
        <v>29</v>
      </c>
      <c r="I131">
        <f ca="1" t="shared" si="69"/>
        <v>254</v>
      </c>
      <c r="J131">
        <f ca="1" t="shared" si="69"/>
        <v>104</v>
      </c>
      <c r="K131">
        <f ca="1" t="shared" si="69"/>
        <v>156</v>
      </c>
      <c r="L131">
        <f ca="1" t="shared" si="69"/>
        <v>299</v>
      </c>
      <c r="M131">
        <f ca="1" t="shared" si="69"/>
        <v>16</v>
      </c>
      <c r="N131">
        <f ca="1" t="shared" si="69"/>
        <v>105</v>
      </c>
      <c r="O131">
        <f ca="1" t="shared" si="69"/>
        <v>15</v>
      </c>
      <c r="P131">
        <f ca="1" t="shared" si="69"/>
        <v>114</v>
      </c>
      <c r="Q131">
        <f ca="1" t="shared" si="69"/>
      </c>
      <c r="R131">
        <f ca="1" t="shared" si="69"/>
        <v>66</v>
      </c>
      <c r="S131">
        <f ca="1" t="shared" si="69"/>
        <v>542</v>
      </c>
      <c r="T131">
        <f ca="1" t="shared" si="70"/>
      </c>
      <c r="U131">
        <f ca="1" t="shared" si="70"/>
      </c>
      <c r="V131">
        <f ca="1" t="shared" si="70"/>
      </c>
      <c r="W131">
        <f t="shared" si="73"/>
        <v>2543</v>
      </c>
      <c r="X131" t="str">
        <f t="shared" si="74"/>
        <v>ok</v>
      </c>
    </row>
    <row r="132" spans="1:24" ht="12.75">
      <c r="A132" s="1">
        <v>39904</v>
      </c>
      <c r="B132" s="9">
        <f t="shared" si="71"/>
        <v>199</v>
      </c>
      <c r="C132">
        <f ca="1" t="shared" si="68"/>
        <v>101</v>
      </c>
      <c r="D132">
        <f ca="1" t="shared" si="69"/>
        <v>123</v>
      </c>
      <c r="E132">
        <f ca="1" t="shared" si="69"/>
        <v>45</v>
      </c>
      <c r="F132">
        <f ca="1" t="shared" si="69"/>
      </c>
      <c r="G132">
        <f ca="1" t="shared" si="69"/>
        <v>112</v>
      </c>
      <c r="H132">
        <f ca="1" t="shared" si="69"/>
        <v>224</v>
      </c>
      <c r="I132">
        <f ca="1" t="shared" si="69"/>
        <v>152</v>
      </c>
      <c r="J132">
        <f ca="1" t="shared" si="69"/>
        <v>133</v>
      </c>
      <c r="K132">
        <f ca="1" t="shared" si="69"/>
        <v>324</v>
      </c>
      <c r="L132">
        <f ca="1" t="shared" si="69"/>
        <v>315</v>
      </c>
      <c r="M132">
        <f ca="1" t="shared" si="69"/>
        <v>7</v>
      </c>
      <c r="N132">
        <f ca="1" t="shared" si="69"/>
        <v>163</v>
      </c>
      <c r="O132">
        <f ca="1" t="shared" si="69"/>
        <v>64</v>
      </c>
      <c r="P132">
        <f ca="1" t="shared" si="69"/>
        <v>38</v>
      </c>
      <c r="Q132">
        <f ca="1" t="shared" si="69"/>
      </c>
      <c r="R132">
        <f ca="1" t="shared" si="69"/>
        <v>67</v>
      </c>
      <c r="S132">
        <f ca="1" t="shared" si="69"/>
        <v>324</v>
      </c>
      <c r="T132">
        <f ca="1" t="shared" si="70"/>
        <v>14</v>
      </c>
      <c r="U132">
        <f ca="1" t="shared" si="70"/>
      </c>
      <c r="V132">
        <f ca="1" t="shared" si="70"/>
      </c>
      <c r="W132">
        <f t="shared" si="73"/>
        <v>2405</v>
      </c>
      <c r="X132" t="str">
        <f t="shared" si="74"/>
        <v>ok</v>
      </c>
    </row>
    <row r="133" spans="1:24" ht="12.75">
      <c r="A133" s="8">
        <v>39934</v>
      </c>
      <c r="B133" s="9">
        <f t="shared" si="71"/>
        <v>103</v>
      </c>
      <c r="C133">
        <f ca="1" t="shared" si="68"/>
        <v>24</v>
      </c>
      <c r="D133">
        <f ca="1" t="shared" si="69"/>
        <v>97</v>
      </c>
      <c r="E133">
        <f ca="1" t="shared" si="69"/>
        <v>92</v>
      </c>
      <c r="F133">
        <f ca="1" t="shared" si="69"/>
      </c>
      <c r="G133">
        <f ca="1" t="shared" si="69"/>
        <v>168</v>
      </c>
      <c r="H133">
        <f ca="1" t="shared" si="69"/>
        <v>287</v>
      </c>
      <c r="I133">
        <f ca="1" t="shared" si="69"/>
        <v>129</v>
      </c>
      <c r="J133">
        <f ca="1" t="shared" si="69"/>
        <v>187</v>
      </c>
      <c r="K133">
        <f ca="1" t="shared" si="69"/>
        <v>377</v>
      </c>
      <c r="L133">
        <f ca="1" t="shared" si="69"/>
        <v>313</v>
      </c>
      <c r="M133">
        <f ca="1" t="shared" si="69"/>
        <v>12</v>
      </c>
      <c r="N133">
        <f ca="1" t="shared" si="69"/>
        <v>133</v>
      </c>
      <c r="O133">
        <f ca="1" t="shared" si="69"/>
        <v>45</v>
      </c>
      <c r="P133">
        <f ca="1" t="shared" si="69"/>
        <v>13</v>
      </c>
      <c r="Q133">
        <f ca="1" t="shared" si="69"/>
      </c>
      <c r="R133">
        <f ca="1" t="shared" si="69"/>
        <v>50</v>
      </c>
      <c r="S133">
        <f ca="1" t="shared" si="69"/>
        <v>348</v>
      </c>
      <c r="T133">
        <f ca="1" t="shared" si="70"/>
        <v>1</v>
      </c>
      <c r="U133">
        <f ca="1" t="shared" si="70"/>
      </c>
      <c r="V133">
        <f ca="1" t="shared" si="70"/>
      </c>
      <c r="W133">
        <f t="shared" si="73"/>
        <v>2379</v>
      </c>
      <c r="X133" t="str">
        <f t="shared" si="74"/>
        <v>ok</v>
      </c>
    </row>
    <row r="134" spans="1:24" ht="12.75">
      <c r="A134" s="8">
        <v>39965</v>
      </c>
      <c r="B134" s="9">
        <f t="shared" si="71"/>
        <v>33</v>
      </c>
      <c r="C134">
        <f ca="1" t="shared" si="68"/>
        <v>42</v>
      </c>
      <c r="D134">
        <f ca="1" t="shared" si="69"/>
        <v>1</v>
      </c>
      <c r="E134">
        <f ca="1" t="shared" si="69"/>
        <v>44</v>
      </c>
      <c r="F134">
        <f ca="1" t="shared" si="69"/>
      </c>
      <c r="G134">
        <f ca="1" t="shared" si="69"/>
        <v>97</v>
      </c>
      <c r="H134">
        <f ca="1" t="shared" si="69"/>
        <v>271</v>
      </c>
      <c r="I134">
        <f ca="1" t="shared" si="69"/>
        <v>206</v>
      </c>
      <c r="J134">
        <f ca="1" t="shared" si="69"/>
        <v>252</v>
      </c>
      <c r="K134">
        <f ca="1" t="shared" si="69"/>
        <v>391</v>
      </c>
      <c r="L134">
        <f ca="1" t="shared" si="69"/>
        <v>380</v>
      </c>
      <c r="M134">
        <f ca="1" t="shared" si="69"/>
        <v>19</v>
      </c>
      <c r="N134">
        <f ca="1" t="shared" si="69"/>
        <v>209</v>
      </c>
      <c r="O134">
        <f ca="1" t="shared" si="69"/>
        <v>86</v>
      </c>
      <c r="P134">
        <f ca="1" t="shared" si="69"/>
        <v>92</v>
      </c>
      <c r="Q134">
        <f ca="1" t="shared" si="69"/>
      </c>
      <c r="R134">
        <f ca="1" t="shared" si="69"/>
        <v>71</v>
      </c>
      <c r="S134">
        <f ca="1" t="shared" si="69"/>
        <v>340</v>
      </c>
      <c r="T134">
        <f ca="1" t="shared" si="70"/>
        <v>102</v>
      </c>
      <c r="U134">
        <f ca="1" t="shared" si="70"/>
      </c>
      <c r="V134">
        <f ca="1" t="shared" si="70"/>
      </c>
      <c r="W134" s="7">
        <f t="shared" si="73"/>
        <v>2636</v>
      </c>
      <c r="X134" t="str">
        <f t="shared" si="74"/>
        <v>ok</v>
      </c>
    </row>
    <row r="135" spans="1:23" s="5" customFormat="1" ht="12.75">
      <c r="A135" s="6">
        <v>39995</v>
      </c>
      <c r="B135" s="10"/>
      <c r="C135" s="5">
        <v>65</v>
      </c>
      <c r="D135" s="5">
        <v>72</v>
      </c>
      <c r="E135" s="5">
        <v>84</v>
      </c>
      <c r="F135" s="5">
        <v>21</v>
      </c>
      <c r="G135" s="5">
        <v>105</v>
      </c>
      <c r="H135" s="5">
        <v>241</v>
      </c>
      <c r="I135" s="5">
        <v>68</v>
      </c>
      <c r="J135" s="5">
        <v>377</v>
      </c>
      <c r="K135" s="5">
        <v>312</v>
      </c>
      <c r="L135" s="5">
        <v>505</v>
      </c>
      <c r="M135" s="5">
        <v>19</v>
      </c>
      <c r="N135" s="5">
        <v>217</v>
      </c>
      <c r="O135" s="5">
        <v>118</v>
      </c>
      <c r="P135" s="5">
        <v>79</v>
      </c>
      <c r="Q135" s="5">
        <v>16</v>
      </c>
      <c r="R135" s="5">
        <v>73</v>
      </c>
      <c r="S135" s="5">
        <v>271</v>
      </c>
      <c r="T135" s="5">
        <v>92</v>
      </c>
      <c r="U135">
        <f>""</f>
      </c>
      <c r="V135">
        <f>""</f>
      </c>
      <c r="W135" s="5">
        <f t="shared" si="73"/>
        <v>2735</v>
      </c>
    </row>
    <row r="136" spans="2:22" ht="12.75">
      <c r="B136" t="s">
        <v>18</v>
      </c>
      <c r="C136" t="s">
        <v>21</v>
      </c>
      <c r="D136" t="s">
        <v>29</v>
      </c>
      <c r="E136" t="s">
        <v>0</v>
      </c>
      <c r="F136" t="s">
        <v>22</v>
      </c>
      <c r="G136" t="s">
        <v>39</v>
      </c>
      <c r="H136" t="s">
        <v>33</v>
      </c>
      <c r="I136" t="s">
        <v>1</v>
      </c>
      <c r="J136" t="s">
        <v>26</v>
      </c>
      <c r="K136" t="s">
        <v>23</v>
      </c>
      <c r="L136" t="s">
        <v>14</v>
      </c>
      <c r="M136" t="s">
        <v>19</v>
      </c>
      <c r="N136" t="s">
        <v>16</v>
      </c>
      <c r="O136" t="s">
        <v>31</v>
      </c>
      <c r="P136" t="s">
        <v>27</v>
      </c>
      <c r="Q136" t="s">
        <v>40</v>
      </c>
      <c r="R136" t="s">
        <v>41</v>
      </c>
      <c r="S136" t="s">
        <v>20</v>
      </c>
      <c r="T136" t="s">
        <v>25</v>
      </c>
      <c r="U136" t="s">
        <v>4</v>
      </c>
      <c r="V136" t="s">
        <v>35</v>
      </c>
    </row>
    <row r="137" spans="2:22" ht="12.75">
      <c r="B137" t="str">
        <f aca="true" t="shared" si="75" ref="B137:V137">LEFT(B136,SEARCH(" ",B136)-1)</f>
        <v>Other</v>
      </c>
      <c r="C137" t="str">
        <f t="shared" si="75"/>
        <v>Alain</v>
      </c>
      <c r="D137" t="str">
        <f t="shared" si="75"/>
        <v>Aly</v>
      </c>
      <c r="E137" t="str">
        <f t="shared" si="75"/>
        <v>Baher</v>
      </c>
      <c r="F137" t="str">
        <f t="shared" si="75"/>
        <v>Bobby</v>
      </c>
      <c r="G137" t="str">
        <f t="shared" si="75"/>
        <v>Christian</v>
      </c>
      <c r="H137" t="str">
        <f t="shared" si="75"/>
        <v>Elen</v>
      </c>
      <c r="I137" t="str">
        <f t="shared" si="75"/>
        <v>Eugène</v>
      </c>
      <c r="J137" t="str">
        <f t="shared" si="75"/>
        <v>Grigor</v>
      </c>
      <c r="K137" t="str">
        <f t="shared" si="75"/>
        <v>Grigori</v>
      </c>
      <c r="L137" t="str">
        <f t="shared" si="75"/>
        <v>Hasmik</v>
      </c>
      <c r="M137" t="str">
        <f t="shared" si="75"/>
        <v>Kerim</v>
      </c>
      <c r="N137" t="str">
        <f t="shared" si="75"/>
        <v>Khalil</v>
      </c>
      <c r="O137" t="str">
        <f t="shared" si="75"/>
        <v>Liana</v>
      </c>
      <c r="P137" t="str">
        <f t="shared" si="75"/>
        <v>Mohamed</v>
      </c>
      <c r="Q137" t="str">
        <f t="shared" si="75"/>
        <v>Narine</v>
      </c>
      <c r="R137" t="str">
        <f t="shared" si="75"/>
        <v>Nicolas</v>
      </c>
      <c r="S137" t="str">
        <f t="shared" si="75"/>
        <v>Olivier</v>
      </c>
      <c r="T137" t="str">
        <f t="shared" si="75"/>
        <v>Sonia</v>
      </c>
      <c r="U137" t="str">
        <f t="shared" si="75"/>
        <v>Sujatha</v>
      </c>
      <c r="V137" t="str">
        <f t="shared" si="75"/>
        <v>Thierry</v>
      </c>
    </row>
    <row r="138" spans="2:23" ht="12.75">
      <c r="B138" t="str">
        <f>LEFT(B137,3)</f>
        <v>Oth</v>
      </c>
      <c r="C138" t="str">
        <f aca="true" t="shared" si="76" ref="C138:V138">LEFT(C137,2)&amp;MID(C136,SEARCH(" ",C136)+1,1)</f>
        <v>AlS</v>
      </c>
      <c r="D138" t="str">
        <f t="shared" si="76"/>
        <v>AlT</v>
      </c>
      <c r="E138" t="str">
        <f t="shared" si="76"/>
        <v>BaR</v>
      </c>
      <c r="F138" t="str">
        <f t="shared" si="76"/>
        <v>BoB</v>
      </c>
      <c r="G138" t="str">
        <f t="shared" si="76"/>
        <v>ChL</v>
      </c>
      <c r="H138" t="str">
        <f t="shared" si="76"/>
        <v>ElV</v>
      </c>
      <c r="I138" t="str">
        <f t="shared" si="76"/>
        <v>EuE</v>
      </c>
      <c r="J138" t="str">
        <f t="shared" si="76"/>
        <v>GrT</v>
      </c>
      <c r="K138" t="str">
        <f t="shared" si="76"/>
        <v>GrB</v>
      </c>
      <c r="L138" t="str">
        <f t="shared" si="76"/>
        <v>HaS</v>
      </c>
      <c r="M138" t="str">
        <f t="shared" si="76"/>
        <v>KeT</v>
      </c>
      <c r="N138" t="str">
        <f t="shared" si="76"/>
        <v>KhR</v>
      </c>
      <c r="O138" t="str">
        <f t="shared" si="76"/>
        <v>LiB</v>
      </c>
      <c r="P138" t="str">
        <f t="shared" si="76"/>
        <v>MoA</v>
      </c>
      <c r="Q138" t="str">
        <f t="shared" si="76"/>
        <v>NaS</v>
      </c>
      <c r="R138" t="str">
        <f t="shared" si="76"/>
        <v>NiJ</v>
      </c>
      <c r="S138" t="str">
        <f t="shared" si="76"/>
        <v>OlW</v>
      </c>
      <c r="T138" t="str">
        <f t="shared" si="76"/>
        <v>SoG</v>
      </c>
      <c r="U138" t="str">
        <f t="shared" si="76"/>
        <v>SuN</v>
      </c>
      <c r="V138" t="str">
        <f t="shared" si="76"/>
        <v>ThD</v>
      </c>
      <c r="W138" t="s">
        <v>5</v>
      </c>
    </row>
    <row r="139" spans="1:24" ht="12.75">
      <c r="A139" s="11">
        <v>39569</v>
      </c>
      <c r="B139" s="9">
        <f aca="true" t="shared" si="77" ref="B139:B153">W121-SUM(C139:V139)</f>
        <v>125</v>
      </c>
      <c r="C139">
        <f aca="true" ca="1" t="shared" si="78" ref="C139:H153">IF(AND(ISNUMBER(MATCH($A139,$A$121:$A$135,0)),ISNUMBER(MATCH(C$136,$B$118:$V$118,0))),OFFSET($A$120,MATCH($A139,$A$121:$A$135,0),MATCH(C$136,$B$118:$V$118,0)),"")</f>
      </c>
      <c r="D139">
        <f ca="1" t="shared" si="78"/>
      </c>
      <c r="E139">
        <f ca="1" t="shared" si="78"/>
        <v>299</v>
      </c>
      <c r="F139">
        <f ca="1" t="shared" si="78"/>
      </c>
      <c r="G139">
        <f ca="1" t="shared" si="78"/>
      </c>
      <c r="H139">
        <f ca="1" t="shared" si="78"/>
      </c>
      <c r="I139">
        <f aca="true" ca="1" t="shared" si="79" ref="I139:V153">IF(AND(ISNUMBER(MATCH($A139,$A$121:$A$135,0)),ISNUMBER(MATCH(I$136,$B$118:$V$118,0))),OFFSET($A$120,MATCH($A139,$A$121:$A$135,0),MATCH(I$136,$B$118:$V$118,0)),"")</f>
        <v>187</v>
      </c>
      <c r="J139">
        <f ca="1" t="shared" si="79"/>
      </c>
      <c r="K139">
        <f ca="1" t="shared" si="79"/>
      </c>
      <c r="L139">
        <f ca="1" t="shared" si="79"/>
      </c>
      <c r="M139">
        <f ca="1" t="shared" si="79"/>
      </c>
      <c r="N139">
        <f ca="1" t="shared" si="79"/>
      </c>
      <c r="O139">
        <f ca="1" t="shared" si="79"/>
      </c>
      <c r="P139">
        <f ca="1" t="shared" si="79"/>
      </c>
      <c r="Q139">
        <f ca="1" t="shared" si="79"/>
      </c>
      <c r="R139">
        <f ca="1" t="shared" si="79"/>
      </c>
      <c r="S139">
        <f ca="1" t="shared" si="79"/>
      </c>
      <c r="T139">
        <f ca="1" t="shared" si="79"/>
      </c>
      <c r="U139">
        <f ca="1" t="shared" si="79"/>
        <v>554</v>
      </c>
      <c r="V139">
        <f ca="1" t="shared" si="79"/>
      </c>
      <c r="W139">
        <f>SUM(B139:V139)</f>
        <v>1165</v>
      </c>
      <c r="X139" t="str">
        <f>IF(W139=W121,"ok","ERROR")</f>
        <v>ok</v>
      </c>
    </row>
    <row r="140" spans="1:24" ht="12.75">
      <c r="A140" s="11">
        <v>39600</v>
      </c>
      <c r="B140" s="9">
        <f t="shared" si="77"/>
        <v>79</v>
      </c>
      <c r="C140">
        <f ca="1" t="shared" si="78"/>
      </c>
      <c r="D140">
        <f ca="1" t="shared" si="78"/>
      </c>
      <c r="E140">
        <f ca="1" t="shared" si="78"/>
        <v>175</v>
      </c>
      <c r="F140">
        <f ca="1" t="shared" si="78"/>
      </c>
      <c r="G140">
        <f ca="1" t="shared" si="78"/>
      </c>
      <c r="H140">
        <f ca="1" t="shared" si="78"/>
      </c>
      <c r="I140">
        <f aca="true" ca="1" t="shared" si="80" ref="I140:R140">IF(AND(ISNUMBER(MATCH($A140,$A$121:$A$135,0)),ISNUMBER(MATCH(I$136,$B$118:$V$118,0))),OFFSET($A$120,MATCH($A140,$A$121:$A$135,0),MATCH(I$136,$B$118:$V$118,0)),"")</f>
        <v>334</v>
      </c>
      <c r="J140">
        <f ca="1" t="shared" si="80"/>
      </c>
      <c r="K140">
        <f ca="1" t="shared" si="80"/>
      </c>
      <c r="L140">
        <f ca="1" t="shared" si="80"/>
      </c>
      <c r="M140">
        <f ca="1" t="shared" si="80"/>
      </c>
      <c r="N140">
        <f ca="1" t="shared" si="80"/>
      </c>
      <c r="O140">
        <f ca="1" t="shared" si="80"/>
      </c>
      <c r="P140">
        <f ca="1" t="shared" si="80"/>
      </c>
      <c r="Q140">
        <f ca="1" t="shared" si="80"/>
      </c>
      <c r="R140">
        <f ca="1" t="shared" si="80"/>
      </c>
      <c r="S140">
        <f ca="1" t="shared" si="79"/>
      </c>
      <c r="T140">
        <f ca="1" t="shared" si="79"/>
      </c>
      <c r="U140">
        <f ca="1" t="shared" si="79"/>
        <v>414</v>
      </c>
      <c r="V140">
        <f ca="1" t="shared" si="79"/>
      </c>
      <c r="W140">
        <f aca="true" t="shared" si="81" ref="W140:W156">SUM(B140:V140)</f>
        <v>1002</v>
      </c>
      <c r="X140" t="str">
        <f aca="true" t="shared" si="82" ref="X140:X153">IF(W140=W122,"ok","ERROR")</f>
        <v>ok</v>
      </c>
    </row>
    <row r="141" spans="1:24" ht="12.75">
      <c r="A141" s="11">
        <v>39630</v>
      </c>
      <c r="B141" s="9">
        <f t="shared" si="77"/>
        <v>0</v>
      </c>
      <c r="C141">
        <f ca="1" t="shared" si="78"/>
      </c>
      <c r="D141">
        <f ca="1" t="shared" si="78"/>
      </c>
      <c r="E141">
        <f ca="1" t="shared" si="78"/>
        <v>498</v>
      </c>
      <c r="F141">
        <f ca="1" t="shared" si="78"/>
      </c>
      <c r="G141">
        <f ca="1" t="shared" si="78"/>
      </c>
      <c r="H141">
        <f ca="1" t="shared" si="78"/>
      </c>
      <c r="I141">
        <f ca="1" t="shared" si="79"/>
        <v>520</v>
      </c>
      <c r="J141">
        <f ca="1" t="shared" si="79"/>
      </c>
      <c r="K141">
        <f ca="1" t="shared" si="79"/>
      </c>
      <c r="L141">
        <f ca="1" t="shared" si="79"/>
      </c>
      <c r="M141">
        <f ca="1" t="shared" si="79"/>
      </c>
      <c r="N141">
        <f ca="1" t="shared" si="79"/>
      </c>
      <c r="O141">
        <f ca="1" t="shared" si="79"/>
      </c>
      <c r="P141">
        <f ca="1" t="shared" si="79"/>
      </c>
      <c r="Q141">
        <f ca="1" t="shared" si="79"/>
      </c>
      <c r="R141">
        <f ca="1" t="shared" si="79"/>
      </c>
      <c r="S141">
        <f ca="1" t="shared" si="79"/>
      </c>
      <c r="T141">
        <f ca="1" t="shared" si="79"/>
      </c>
      <c r="U141">
        <f ca="1" t="shared" si="79"/>
        <v>611</v>
      </c>
      <c r="V141">
        <f ca="1" t="shared" si="79"/>
      </c>
      <c r="W141">
        <f t="shared" si="81"/>
        <v>1629</v>
      </c>
      <c r="X141" t="str">
        <f t="shared" si="82"/>
        <v>ok</v>
      </c>
    </row>
    <row r="142" spans="1:24" ht="12.75">
      <c r="A142" s="11">
        <v>39661</v>
      </c>
      <c r="B142" s="9">
        <f t="shared" si="77"/>
        <v>163</v>
      </c>
      <c r="C142">
        <f ca="1" t="shared" si="78"/>
      </c>
      <c r="D142">
        <f ca="1" t="shared" si="78"/>
      </c>
      <c r="E142">
        <f ca="1" t="shared" si="78"/>
        <v>257</v>
      </c>
      <c r="F142">
        <f ca="1" t="shared" si="78"/>
      </c>
      <c r="G142">
        <f ca="1" t="shared" si="78"/>
      </c>
      <c r="H142">
        <f ca="1" t="shared" si="78"/>
      </c>
      <c r="I142">
        <f ca="1" t="shared" si="79"/>
        <v>487</v>
      </c>
      <c r="J142">
        <f ca="1" t="shared" si="79"/>
      </c>
      <c r="K142">
        <f ca="1" t="shared" si="79"/>
      </c>
      <c r="L142">
        <f ca="1" t="shared" si="79"/>
      </c>
      <c r="M142">
        <f ca="1" t="shared" si="79"/>
      </c>
      <c r="N142">
        <f ca="1" t="shared" si="79"/>
      </c>
      <c r="O142">
        <f ca="1" t="shared" si="79"/>
      </c>
      <c r="P142">
        <f ca="1" t="shared" si="79"/>
      </c>
      <c r="Q142">
        <f ca="1" t="shared" si="79"/>
      </c>
      <c r="R142">
        <f ca="1" t="shared" si="79"/>
      </c>
      <c r="S142">
        <f ca="1" t="shared" si="79"/>
      </c>
      <c r="T142">
        <f ca="1" t="shared" si="79"/>
      </c>
      <c r="U142">
        <f ca="1" t="shared" si="79"/>
        <v>707</v>
      </c>
      <c r="V142">
        <f ca="1" t="shared" si="79"/>
      </c>
      <c r="W142">
        <f t="shared" si="81"/>
        <v>1614</v>
      </c>
      <c r="X142" t="str">
        <f t="shared" si="82"/>
        <v>ok</v>
      </c>
    </row>
    <row r="143" spans="1:24" ht="12.75">
      <c r="A143" s="11">
        <v>39692</v>
      </c>
      <c r="B143" s="9">
        <f t="shared" si="77"/>
        <v>693</v>
      </c>
      <c r="C143">
        <f ca="1" t="shared" si="78"/>
      </c>
      <c r="D143">
        <f ca="1" t="shared" si="78"/>
      </c>
      <c r="E143">
        <f ca="1" t="shared" si="78"/>
        <v>242</v>
      </c>
      <c r="F143">
        <f ca="1" t="shared" si="78"/>
      </c>
      <c r="G143">
        <f ca="1" t="shared" si="78"/>
      </c>
      <c r="H143">
        <f ca="1" t="shared" si="78"/>
      </c>
      <c r="I143">
        <f ca="1" t="shared" si="79"/>
        <v>5</v>
      </c>
      <c r="J143">
        <f ca="1" t="shared" si="79"/>
      </c>
      <c r="K143">
        <f ca="1" t="shared" si="79"/>
      </c>
      <c r="L143">
        <f ca="1" t="shared" si="79"/>
      </c>
      <c r="M143">
        <f ca="1" t="shared" si="79"/>
      </c>
      <c r="N143">
        <f ca="1" t="shared" si="79"/>
      </c>
      <c r="O143">
        <f ca="1" t="shared" si="79"/>
      </c>
      <c r="P143">
        <f ca="1" t="shared" si="79"/>
      </c>
      <c r="Q143">
        <f ca="1" t="shared" si="79"/>
      </c>
      <c r="R143">
        <f ca="1" t="shared" si="79"/>
      </c>
      <c r="S143">
        <f ca="1" t="shared" si="79"/>
      </c>
      <c r="T143">
        <f ca="1" t="shared" si="79"/>
      </c>
      <c r="U143">
        <f ca="1" t="shared" si="79"/>
        <v>470</v>
      </c>
      <c r="V143">
        <f ca="1" t="shared" si="79"/>
      </c>
      <c r="W143">
        <f t="shared" si="81"/>
        <v>1410</v>
      </c>
      <c r="X143" t="str">
        <f t="shared" si="82"/>
        <v>ok</v>
      </c>
    </row>
    <row r="144" spans="1:24" ht="12.75">
      <c r="A144" s="11">
        <v>39722</v>
      </c>
      <c r="B144" s="9">
        <f t="shared" si="77"/>
        <v>830</v>
      </c>
      <c r="C144">
        <f ca="1" t="shared" si="78"/>
      </c>
      <c r="D144">
        <f ca="1" t="shared" si="78"/>
      </c>
      <c r="E144">
        <f ca="1" t="shared" si="78"/>
        <v>439</v>
      </c>
      <c r="F144">
        <f ca="1" t="shared" si="78"/>
      </c>
      <c r="G144">
        <f ca="1" t="shared" si="78"/>
      </c>
      <c r="H144">
        <f ca="1" t="shared" si="78"/>
      </c>
      <c r="I144">
        <f ca="1" t="shared" si="79"/>
        <v>60</v>
      </c>
      <c r="J144">
        <f ca="1" t="shared" si="79"/>
      </c>
      <c r="K144">
        <f ca="1" t="shared" si="79"/>
      </c>
      <c r="L144">
        <f ca="1" t="shared" si="79"/>
      </c>
      <c r="M144">
        <f ca="1" t="shared" si="79"/>
      </c>
      <c r="N144">
        <f ca="1" t="shared" si="79"/>
      </c>
      <c r="O144">
        <f ca="1" t="shared" si="79"/>
      </c>
      <c r="P144">
        <f ca="1" t="shared" si="79"/>
      </c>
      <c r="Q144">
        <f ca="1" t="shared" si="79"/>
      </c>
      <c r="R144">
        <f ca="1" t="shared" si="79"/>
      </c>
      <c r="S144">
        <f ca="1" t="shared" si="79"/>
      </c>
      <c r="T144">
        <f ca="1" t="shared" si="79"/>
      </c>
      <c r="U144">
        <f ca="1" t="shared" si="79"/>
        <v>722</v>
      </c>
      <c r="V144">
        <f ca="1" t="shared" si="79"/>
      </c>
      <c r="W144">
        <f t="shared" si="81"/>
        <v>2051</v>
      </c>
      <c r="X144" t="str">
        <f t="shared" si="82"/>
        <v>ok</v>
      </c>
    </row>
    <row r="145" spans="1:24" ht="12.75">
      <c r="A145" s="12">
        <v>39753</v>
      </c>
      <c r="B145" s="9">
        <f t="shared" si="77"/>
        <v>553</v>
      </c>
      <c r="C145">
        <f ca="1" t="shared" si="78"/>
      </c>
      <c r="D145">
        <f ca="1" t="shared" si="78"/>
      </c>
      <c r="E145">
        <f ca="1" t="shared" si="78"/>
        <v>190</v>
      </c>
      <c r="F145">
        <f ca="1" t="shared" si="78"/>
      </c>
      <c r="G145">
        <f ca="1" t="shared" si="78"/>
      </c>
      <c r="H145">
        <f ca="1" t="shared" si="78"/>
      </c>
      <c r="I145">
        <f ca="1" t="shared" si="79"/>
        <v>93</v>
      </c>
      <c r="J145">
        <f ca="1" t="shared" si="79"/>
      </c>
      <c r="K145">
        <f ca="1" t="shared" si="79"/>
      </c>
      <c r="L145">
        <f ca="1" t="shared" si="79"/>
        <v>53</v>
      </c>
      <c r="M145">
        <f ca="1" t="shared" si="79"/>
        <v>110</v>
      </c>
      <c r="N145">
        <f ca="1" t="shared" si="79"/>
        <v>99</v>
      </c>
      <c r="O145">
        <f ca="1" t="shared" si="79"/>
      </c>
      <c r="P145">
        <f ca="1" t="shared" si="79"/>
      </c>
      <c r="Q145">
        <f ca="1" t="shared" si="79"/>
      </c>
      <c r="R145">
        <f ca="1" t="shared" si="79"/>
      </c>
      <c r="S145">
        <f ca="1" t="shared" si="79"/>
      </c>
      <c r="T145">
        <f ca="1" t="shared" si="79"/>
      </c>
      <c r="U145">
        <f ca="1" t="shared" si="79"/>
        <v>397</v>
      </c>
      <c r="V145">
        <f ca="1" t="shared" si="79"/>
      </c>
      <c r="W145">
        <f t="shared" si="81"/>
        <v>1495</v>
      </c>
      <c r="X145" t="str">
        <f t="shared" si="82"/>
        <v>ok</v>
      </c>
    </row>
    <row r="146" spans="1:24" ht="12.75">
      <c r="A146" s="11">
        <v>39783</v>
      </c>
      <c r="B146" s="9">
        <f t="shared" si="77"/>
        <v>527</v>
      </c>
      <c r="C146">
        <f ca="1" t="shared" si="78"/>
      </c>
      <c r="D146">
        <f ca="1" t="shared" si="78"/>
      </c>
      <c r="E146">
        <f ca="1" t="shared" si="78"/>
        <v>241</v>
      </c>
      <c r="F146">
        <f ca="1" t="shared" si="78"/>
      </c>
      <c r="G146">
        <f ca="1" t="shared" si="78"/>
      </c>
      <c r="H146">
        <f ca="1" t="shared" si="78"/>
      </c>
      <c r="I146">
        <f ca="1" t="shared" si="79"/>
        <v>39</v>
      </c>
      <c r="J146">
        <f ca="1" t="shared" si="79"/>
      </c>
      <c r="K146">
        <f ca="1" t="shared" si="79"/>
      </c>
      <c r="L146">
        <f ca="1" t="shared" si="79"/>
        <v>99</v>
      </c>
      <c r="M146">
        <f ca="1" t="shared" si="79"/>
        <v>11</v>
      </c>
      <c r="N146">
        <f ca="1" t="shared" si="79"/>
        <v>173</v>
      </c>
      <c r="O146">
        <f ca="1" t="shared" si="79"/>
      </c>
      <c r="P146">
        <f ca="1" t="shared" si="79"/>
      </c>
      <c r="Q146">
        <f ca="1" t="shared" si="79"/>
      </c>
      <c r="R146">
        <f ca="1" t="shared" si="79"/>
      </c>
      <c r="S146">
        <f ca="1" t="shared" si="79"/>
      </c>
      <c r="T146">
        <f ca="1" t="shared" si="79"/>
      </c>
      <c r="U146">
        <f ca="1" t="shared" si="79"/>
        <v>590</v>
      </c>
      <c r="V146">
        <f ca="1" t="shared" si="79"/>
      </c>
      <c r="W146">
        <f t="shared" si="81"/>
        <v>1680</v>
      </c>
      <c r="X146" t="str">
        <f t="shared" si="82"/>
        <v>ok</v>
      </c>
    </row>
    <row r="147" spans="1:24" ht="12.75">
      <c r="A147" s="11">
        <v>39814</v>
      </c>
      <c r="B147" s="9">
        <f t="shared" si="77"/>
        <v>436</v>
      </c>
      <c r="C147">
        <f ca="1" t="shared" si="78"/>
        <v>55</v>
      </c>
      <c r="D147">
        <f ca="1" t="shared" si="78"/>
      </c>
      <c r="E147">
        <f ca="1" t="shared" si="78"/>
        <v>111</v>
      </c>
      <c r="F147">
        <f ca="1" t="shared" si="78"/>
        <v>135</v>
      </c>
      <c r="G147">
        <f ca="1" t="shared" si="78"/>
      </c>
      <c r="H147">
        <f ca="1" t="shared" si="78"/>
      </c>
      <c r="I147">
        <f ca="1" t="shared" si="79"/>
        <v>22</v>
      </c>
      <c r="J147">
        <f ca="1" t="shared" si="79"/>
      </c>
      <c r="K147">
        <f ca="1" t="shared" si="79"/>
        <v>567</v>
      </c>
      <c r="L147">
        <f ca="1" t="shared" si="79"/>
        <v>216</v>
      </c>
      <c r="M147">
        <f ca="1" t="shared" si="79"/>
        <v>56</v>
      </c>
      <c r="N147">
        <f ca="1" t="shared" si="79"/>
        <v>179</v>
      </c>
      <c r="O147">
        <f ca="1" t="shared" si="79"/>
      </c>
      <c r="P147">
        <f ca="1" t="shared" si="79"/>
      </c>
      <c r="Q147">
        <f ca="1" t="shared" si="79"/>
      </c>
      <c r="R147">
        <f ca="1" t="shared" si="79"/>
      </c>
      <c r="S147">
        <f ca="1" t="shared" si="79"/>
      </c>
      <c r="T147">
        <f ca="1" t="shared" si="79"/>
        <v>46</v>
      </c>
      <c r="U147">
        <f ca="1" t="shared" si="79"/>
        <v>456</v>
      </c>
      <c r="V147">
        <f ca="1" t="shared" si="79"/>
      </c>
      <c r="W147">
        <f t="shared" si="81"/>
        <v>2279</v>
      </c>
      <c r="X147" t="str">
        <f t="shared" si="82"/>
        <v>ok</v>
      </c>
    </row>
    <row r="148" spans="1:24" ht="12.75">
      <c r="A148" s="11">
        <v>39845</v>
      </c>
      <c r="B148" s="9">
        <f t="shared" si="77"/>
        <v>612</v>
      </c>
      <c r="C148">
        <f ca="1" t="shared" si="78"/>
        <v>195</v>
      </c>
      <c r="D148">
        <f ca="1" t="shared" si="78"/>
      </c>
      <c r="E148">
        <f ca="1" t="shared" si="78"/>
        <v>196</v>
      </c>
      <c r="F148">
        <f ca="1" t="shared" si="78"/>
        <v>53</v>
      </c>
      <c r="G148">
        <f ca="1" t="shared" si="78"/>
      </c>
      <c r="H148">
        <f ca="1" t="shared" si="78"/>
      </c>
      <c r="I148">
        <f ca="1" t="shared" si="79"/>
        <v>50</v>
      </c>
      <c r="J148">
        <f ca="1" t="shared" si="79"/>
        <v>122</v>
      </c>
      <c r="K148">
        <f ca="1" t="shared" si="79"/>
        <v>192</v>
      </c>
      <c r="L148">
        <f ca="1" t="shared" si="79"/>
        <v>244</v>
      </c>
      <c r="M148">
        <f ca="1" t="shared" si="79"/>
        <v>6</v>
      </c>
      <c r="N148">
        <f ca="1" t="shared" si="79"/>
        <v>98</v>
      </c>
      <c r="O148">
        <f ca="1" t="shared" si="79"/>
      </c>
      <c r="P148">
        <f ca="1" t="shared" si="79"/>
        <v>164</v>
      </c>
      <c r="Q148">
        <f ca="1" t="shared" si="79"/>
      </c>
      <c r="R148">
        <f ca="1" t="shared" si="79"/>
      </c>
      <c r="S148">
        <f ca="1" t="shared" si="79"/>
      </c>
      <c r="T148">
        <f ca="1" t="shared" si="79"/>
        <v>90</v>
      </c>
      <c r="U148">
        <f ca="1" t="shared" si="79"/>
        <v>332</v>
      </c>
      <c r="V148">
        <f ca="1" t="shared" si="79"/>
      </c>
      <c r="W148">
        <f t="shared" si="81"/>
        <v>2354</v>
      </c>
      <c r="X148" t="str">
        <f t="shared" si="82"/>
        <v>ok</v>
      </c>
    </row>
    <row r="149" spans="1:24" ht="12.75">
      <c r="A149" s="11">
        <v>39873</v>
      </c>
      <c r="B149" s="9">
        <f t="shared" si="77"/>
        <v>549</v>
      </c>
      <c r="C149">
        <f ca="1" t="shared" si="78"/>
        <v>62</v>
      </c>
      <c r="D149">
        <f ca="1" t="shared" si="78"/>
      </c>
      <c r="E149">
        <f ca="1" t="shared" si="78"/>
        <v>171</v>
      </c>
      <c r="F149">
        <f ca="1" t="shared" si="78"/>
        <v>61</v>
      </c>
      <c r="G149">
        <f ca="1" t="shared" si="78"/>
      </c>
      <c r="H149">
        <f ca="1" t="shared" si="78"/>
        <v>29</v>
      </c>
      <c r="I149">
        <f ca="1" t="shared" si="79"/>
        <v>254</v>
      </c>
      <c r="J149">
        <f ca="1" t="shared" si="79"/>
        <v>104</v>
      </c>
      <c r="K149">
        <f ca="1" t="shared" si="79"/>
        <v>156</v>
      </c>
      <c r="L149">
        <f ca="1" t="shared" si="79"/>
        <v>299</v>
      </c>
      <c r="M149">
        <f ca="1" t="shared" si="79"/>
        <v>16</v>
      </c>
      <c r="N149">
        <f ca="1" t="shared" si="79"/>
        <v>105</v>
      </c>
      <c r="O149">
        <f ca="1" t="shared" si="79"/>
        <v>15</v>
      </c>
      <c r="P149">
        <f ca="1" t="shared" si="79"/>
        <v>114</v>
      </c>
      <c r="Q149">
        <f ca="1" t="shared" si="79"/>
      </c>
      <c r="R149">
        <f ca="1" t="shared" si="79"/>
      </c>
      <c r="S149">
        <f ca="1" t="shared" si="79"/>
      </c>
      <c r="T149">
        <f ca="1" t="shared" si="79"/>
        <v>66</v>
      </c>
      <c r="U149">
        <f ca="1" t="shared" si="79"/>
        <v>542</v>
      </c>
      <c r="V149">
        <f ca="1" t="shared" si="79"/>
      </c>
      <c r="W149">
        <f t="shared" si="81"/>
        <v>2543</v>
      </c>
      <c r="X149" t="str">
        <f t="shared" si="82"/>
        <v>ok</v>
      </c>
    </row>
    <row r="150" spans="1:24" ht="12.75">
      <c r="A150" s="11">
        <v>39904</v>
      </c>
      <c r="B150" s="9">
        <f t="shared" si="77"/>
        <v>311</v>
      </c>
      <c r="C150">
        <f ca="1" t="shared" si="78"/>
        <v>101</v>
      </c>
      <c r="D150">
        <f ca="1" t="shared" si="78"/>
      </c>
      <c r="E150">
        <f ca="1" t="shared" si="78"/>
        <v>123</v>
      </c>
      <c r="F150">
        <f ca="1" t="shared" si="78"/>
        <v>45</v>
      </c>
      <c r="G150">
        <f ca="1" t="shared" si="78"/>
      </c>
      <c r="H150">
        <f ca="1" t="shared" si="78"/>
        <v>224</v>
      </c>
      <c r="I150">
        <f ca="1" t="shared" si="79"/>
        <v>152</v>
      </c>
      <c r="J150">
        <f ca="1" t="shared" si="79"/>
        <v>133</v>
      </c>
      <c r="K150">
        <f ca="1" t="shared" si="79"/>
        <v>324</v>
      </c>
      <c r="L150">
        <f ca="1" t="shared" si="79"/>
        <v>315</v>
      </c>
      <c r="M150">
        <f ca="1" t="shared" si="79"/>
        <v>7</v>
      </c>
      <c r="N150">
        <f ca="1" t="shared" si="79"/>
        <v>163</v>
      </c>
      <c r="O150">
        <f ca="1" t="shared" si="79"/>
        <v>64</v>
      </c>
      <c r="P150">
        <f ca="1" t="shared" si="79"/>
        <v>38</v>
      </c>
      <c r="Q150">
        <f ca="1" t="shared" si="79"/>
      </c>
      <c r="R150">
        <f ca="1" t="shared" si="79"/>
      </c>
      <c r="S150">
        <f ca="1" t="shared" si="79"/>
      </c>
      <c r="T150">
        <f ca="1" t="shared" si="79"/>
        <v>67</v>
      </c>
      <c r="U150">
        <f ca="1" t="shared" si="79"/>
        <v>324</v>
      </c>
      <c r="V150">
        <f ca="1" t="shared" si="79"/>
        <v>14</v>
      </c>
      <c r="W150">
        <f t="shared" si="81"/>
        <v>2405</v>
      </c>
      <c r="X150" t="str">
        <f t="shared" si="82"/>
        <v>ok</v>
      </c>
    </row>
    <row r="151" spans="1:24" ht="12.75">
      <c r="A151" s="13">
        <v>39934</v>
      </c>
      <c r="B151" s="9">
        <f t="shared" si="77"/>
        <v>271</v>
      </c>
      <c r="C151">
        <f ca="1" t="shared" si="78"/>
        <v>24</v>
      </c>
      <c r="D151">
        <f ca="1" t="shared" si="78"/>
      </c>
      <c r="E151">
        <f ca="1" t="shared" si="78"/>
        <v>97</v>
      </c>
      <c r="F151">
        <f ca="1" t="shared" si="78"/>
        <v>92</v>
      </c>
      <c r="G151">
        <f ca="1" t="shared" si="78"/>
      </c>
      <c r="H151">
        <f ca="1" t="shared" si="78"/>
        <v>287</v>
      </c>
      <c r="I151">
        <f ca="1" t="shared" si="79"/>
        <v>129</v>
      </c>
      <c r="J151">
        <f ca="1" t="shared" si="79"/>
        <v>187</v>
      </c>
      <c r="K151">
        <f ca="1" t="shared" si="79"/>
        <v>377</v>
      </c>
      <c r="L151">
        <f ca="1" t="shared" si="79"/>
        <v>313</v>
      </c>
      <c r="M151">
        <f ca="1" t="shared" si="79"/>
        <v>12</v>
      </c>
      <c r="N151">
        <f ca="1" t="shared" si="79"/>
        <v>133</v>
      </c>
      <c r="O151">
        <f ca="1" t="shared" si="79"/>
        <v>45</v>
      </c>
      <c r="P151">
        <f ca="1" t="shared" si="79"/>
        <v>13</v>
      </c>
      <c r="Q151">
        <f ca="1" t="shared" si="79"/>
      </c>
      <c r="R151">
        <f ca="1" t="shared" si="79"/>
      </c>
      <c r="S151">
        <f ca="1" t="shared" si="79"/>
      </c>
      <c r="T151">
        <f ca="1" t="shared" si="79"/>
        <v>50</v>
      </c>
      <c r="U151">
        <f ca="1" t="shared" si="79"/>
        <v>348</v>
      </c>
      <c r="V151">
        <f ca="1" t="shared" si="79"/>
        <v>1</v>
      </c>
      <c r="W151">
        <f t="shared" si="81"/>
        <v>2379</v>
      </c>
      <c r="X151" t="str">
        <f t="shared" si="82"/>
        <v>ok</v>
      </c>
    </row>
    <row r="152" spans="1:24" ht="12.75">
      <c r="A152" s="13">
        <v>39965</v>
      </c>
      <c r="B152" s="9">
        <f t="shared" si="77"/>
        <v>130</v>
      </c>
      <c r="C152">
        <f ca="1" t="shared" si="78"/>
        <v>42</v>
      </c>
      <c r="D152">
        <f ca="1" t="shared" si="78"/>
      </c>
      <c r="E152">
        <f ca="1" t="shared" si="78"/>
        <v>1</v>
      </c>
      <c r="F152">
        <f ca="1" t="shared" si="78"/>
        <v>44</v>
      </c>
      <c r="G152">
        <f ca="1" t="shared" si="78"/>
      </c>
      <c r="H152">
        <f ca="1" t="shared" si="78"/>
        <v>271</v>
      </c>
      <c r="I152">
        <f ca="1" t="shared" si="79"/>
        <v>206</v>
      </c>
      <c r="J152">
        <f ca="1" t="shared" si="79"/>
        <v>252</v>
      </c>
      <c r="K152">
        <f ca="1" t="shared" si="79"/>
        <v>391</v>
      </c>
      <c r="L152">
        <f ca="1" t="shared" si="79"/>
        <v>380</v>
      </c>
      <c r="M152">
        <f ca="1" t="shared" si="79"/>
        <v>19</v>
      </c>
      <c r="N152">
        <f ca="1" t="shared" si="79"/>
        <v>209</v>
      </c>
      <c r="O152">
        <f ca="1" t="shared" si="79"/>
        <v>86</v>
      </c>
      <c r="P152">
        <f ca="1" t="shared" si="79"/>
        <v>92</v>
      </c>
      <c r="Q152">
        <f ca="1" t="shared" si="79"/>
      </c>
      <c r="R152">
        <f ca="1" t="shared" si="79"/>
      </c>
      <c r="S152">
        <f ca="1" t="shared" si="79"/>
      </c>
      <c r="T152">
        <f ca="1" t="shared" si="79"/>
        <v>71</v>
      </c>
      <c r="U152">
        <f ca="1" t="shared" si="79"/>
        <v>340</v>
      </c>
      <c r="V152">
        <f ca="1" t="shared" si="79"/>
        <v>102</v>
      </c>
      <c r="W152">
        <f t="shared" si="81"/>
        <v>2636</v>
      </c>
      <c r="X152" t="str">
        <f t="shared" si="82"/>
        <v>ok</v>
      </c>
    </row>
    <row r="153" spans="1:24" s="5" customFormat="1" ht="12.75">
      <c r="A153" s="13">
        <v>39995</v>
      </c>
      <c r="B153" s="9">
        <f t="shared" si="77"/>
        <v>105</v>
      </c>
      <c r="C153">
        <f ca="1" t="shared" si="78"/>
        <v>65</v>
      </c>
      <c r="D153">
        <f ca="1" t="shared" si="78"/>
      </c>
      <c r="E153">
        <f ca="1" t="shared" si="78"/>
        <v>72</v>
      </c>
      <c r="F153">
        <f ca="1" t="shared" si="78"/>
        <v>84</v>
      </c>
      <c r="G153">
        <f ca="1" t="shared" si="78"/>
        <v>21</v>
      </c>
      <c r="H153">
        <f ca="1" t="shared" si="78"/>
        <v>241</v>
      </c>
      <c r="I153">
        <f ca="1" t="shared" si="79"/>
        <v>68</v>
      </c>
      <c r="J153">
        <f ca="1" t="shared" si="79"/>
        <v>377</v>
      </c>
      <c r="K153">
        <f ca="1" t="shared" si="79"/>
        <v>312</v>
      </c>
      <c r="L153">
        <f ca="1" t="shared" si="79"/>
        <v>505</v>
      </c>
      <c r="M153">
        <f ca="1" t="shared" si="79"/>
        <v>19</v>
      </c>
      <c r="N153">
        <f ca="1" t="shared" si="79"/>
        <v>217</v>
      </c>
      <c r="O153">
        <f ca="1" t="shared" si="79"/>
        <v>118</v>
      </c>
      <c r="P153">
        <f ca="1" t="shared" si="79"/>
        <v>79</v>
      </c>
      <c r="Q153">
        <f ca="1" t="shared" si="79"/>
        <v>16</v>
      </c>
      <c r="R153">
        <f ca="1" t="shared" si="79"/>
      </c>
      <c r="S153">
        <f ca="1" t="shared" si="79"/>
      </c>
      <c r="T153">
        <f ca="1" t="shared" si="79"/>
        <v>73</v>
      </c>
      <c r="U153">
        <f ca="1" t="shared" si="79"/>
        <v>271</v>
      </c>
      <c r="V153">
        <f ca="1" t="shared" si="79"/>
        <v>92</v>
      </c>
      <c r="W153">
        <f t="shared" si="81"/>
        <v>2735</v>
      </c>
      <c r="X153" t="str">
        <f t="shared" si="82"/>
        <v>ok</v>
      </c>
    </row>
    <row r="154" spans="1:23" s="5" customFormat="1" ht="12.75">
      <c r="A154" s="14">
        <v>40026</v>
      </c>
      <c r="C154" s="5">
        <v>67</v>
      </c>
      <c r="D154" s="5">
        <v>25</v>
      </c>
      <c r="E154" s="5">
        <v>374</v>
      </c>
      <c r="F154" s="5">
        <v>225</v>
      </c>
      <c r="G154" s="5">
        <v>7</v>
      </c>
      <c r="H154" s="5">
        <v>218</v>
      </c>
      <c r="I154" s="5">
        <v>62</v>
      </c>
      <c r="J154" s="5">
        <v>439</v>
      </c>
      <c r="K154" s="5">
        <v>70</v>
      </c>
      <c r="L154" s="5">
        <v>326</v>
      </c>
      <c r="M154" s="5">
        <v>24</v>
      </c>
      <c r="N154" s="5">
        <v>162</v>
      </c>
      <c r="O154" s="5">
        <v>45</v>
      </c>
      <c r="P154" s="5">
        <v>68</v>
      </c>
      <c r="Q154" s="5">
        <v>47</v>
      </c>
      <c r="R154" s="5">
        <v>31</v>
      </c>
      <c r="S154" s="5">
        <v>3</v>
      </c>
      <c r="T154" s="5">
        <v>52</v>
      </c>
      <c r="U154" s="5">
        <v>91</v>
      </c>
      <c r="V154" s="5">
        <v>217</v>
      </c>
      <c r="W154" s="5">
        <f t="shared" si="81"/>
        <v>2553</v>
      </c>
    </row>
    <row r="155" spans="1:23" s="7" customFormat="1" ht="12.75">
      <c r="A155" s="16" t="str">
        <f>TEXT(A154,"mmmm'yy")&amp;" (op)"</f>
        <v>August'09 (op)</v>
      </c>
      <c r="C155" s="7">
        <f>MAX(C156-C154,0)</f>
        <v>2</v>
      </c>
      <c r="D155" s="7">
        <f>MAX(D156-D154,0)</f>
        <v>2</v>
      </c>
      <c r="E155" s="7">
        <f aca="true" t="shared" si="83" ref="E155:V155">MAX(E156-E154,0)</f>
        <v>106</v>
      </c>
      <c r="F155" s="7">
        <f t="shared" si="83"/>
        <v>348</v>
      </c>
      <c r="G155" s="7">
        <f t="shared" si="83"/>
        <v>6</v>
      </c>
      <c r="H155" s="7">
        <f t="shared" si="83"/>
        <v>131</v>
      </c>
      <c r="I155" s="7">
        <f t="shared" si="83"/>
        <v>19</v>
      </c>
      <c r="J155" s="7">
        <f t="shared" si="83"/>
        <v>236</v>
      </c>
      <c r="K155" s="7">
        <f t="shared" si="83"/>
        <v>72</v>
      </c>
      <c r="L155" s="7">
        <f t="shared" si="83"/>
        <v>171</v>
      </c>
      <c r="M155" s="7">
        <f t="shared" si="83"/>
        <v>15</v>
      </c>
      <c r="N155" s="7">
        <f t="shared" si="83"/>
        <v>44</v>
      </c>
      <c r="O155" s="7">
        <f t="shared" si="83"/>
        <v>66</v>
      </c>
      <c r="P155" s="7">
        <f t="shared" si="83"/>
        <v>18</v>
      </c>
      <c r="Q155" s="7">
        <f t="shared" si="83"/>
        <v>174</v>
      </c>
      <c r="R155" s="7">
        <f t="shared" si="83"/>
        <v>6</v>
      </c>
      <c r="S155" s="7">
        <f t="shared" si="83"/>
        <v>2</v>
      </c>
      <c r="T155" s="7">
        <f t="shared" si="83"/>
        <v>66</v>
      </c>
      <c r="U155" s="7">
        <f t="shared" si="83"/>
        <v>42</v>
      </c>
      <c r="V155" s="7">
        <f t="shared" si="83"/>
        <v>8</v>
      </c>
      <c r="W155" s="7">
        <f t="shared" si="81"/>
        <v>1534</v>
      </c>
    </row>
    <row r="156" spans="1:23" ht="12.75">
      <c r="A156" s="15" t="str">
        <f>"(all) "&amp;TEXT(A154,"mmmm'yy")</f>
        <v>(all) August'09</v>
      </c>
      <c r="B156" s="7"/>
      <c r="C156" s="5">
        <v>69</v>
      </c>
      <c r="D156" s="5">
        <v>27</v>
      </c>
      <c r="E156" s="5">
        <v>480</v>
      </c>
      <c r="F156" s="5">
        <v>573</v>
      </c>
      <c r="G156" s="5">
        <v>13</v>
      </c>
      <c r="H156" s="5">
        <v>349</v>
      </c>
      <c r="I156" s="5">
        <v>81</v>
      </c>
      <c r="J156" s="5">
        <v>675</v>
      </c>
      <c r="K156" s="5">
        <v>142</v>
      </c>
      <c r="L156" s="5">
        <v>497</v>
      </c>
      <c r="M156" s="5">
        <v>39</v>
      </c>
      <c r="N156" s="5">
        <v>206</v>
      </c>
      <c r="O156" s="5">
        <v>111</v>
      </c>
      <c r="P156" s="5">
        <v>86</v>
      </c>
      <c r="Q156" s="5">
        <v>221</v>
      </c>
      <c r="R156" s="5">
        <v>37</v>
      </c>
      <c r="S156" s="5">
        <v>5</v>
      </c>
      <c r="T156" s="5">
        <v>118</v>
      </c>
      <c r="U156" s="5">
        <v>133</v>
      </c>
      <c r="V156" s="5">
        <v>225</v>
      </c>
      <c r="W156" s="5">
        <f t="shared" si="81"/>
        <v>4087</v>
      </c>
    </row>
    <row r="157" spans="1:23" ht="12.75">
      <c r="A157" s="1"/>
      <c r="B157" s="7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2.75">
      <c r="A158" s="1"/>
      <c r="B158" s="7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2.75">
      <c r="A159" s="1"/>
      <c r="B159" s="7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17" ht="12.75">
      <c r="A160" s="1"/>
      <c r="B160" s="7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1"/>
      <c r="B161" s="7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1"/>
      <c r="B162" s="7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1"/>
      <c r="B163" s="7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1"/>
      <c r="B164" s="7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1"/>
      <c r="B165" s="7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1"/>
      <c r="B166" s="7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3" ht="12.75">
      <c r="A167" s="1"/>
      <c r="B167" s="7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ht="12.75">
      <c r="B168" s="7"/>
    </row>
    <row r="169" ht="12.75">
      <c r="B169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2009-08-30T21:59:16Z</cp:lastPrinted>
  <dcterms:created xsi:type="dcterms:W3CDTF">2008-09-09T12:37:42Z</dcterms:created>
  <dcterms:modified xsi:type="dcterms:W3CDTF">2009-08-30T21:59:26Z</dcterms:modified>
  <cp:category/>
  <cp:version/>
  <cp:contentType/>
  <cp:contentStatus/>
</cp:coreProperties>
</file>