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<sst xmlns="http://schemas.openxmlformats.org/spreadsheetml/2006/main" count="204" uniqueCount="42">
  <si>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</si>
  <si>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</si>
  <si>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</si>
  <si>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</si>
  <si>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</si>
  <si>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</si>
  <si>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</si>
  <si>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</si>
  <si>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</si>
  <si>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</si>
  <si>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</si>
  <si>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</si>
  <si>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</si>
  <si>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</si>
  <si>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</si>
  <si>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</si>
  <si>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</si>
  <si>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</si>
  <si>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</si>
  <si>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</si>
  <si>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</si>
  <si>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</si>
  <si>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</si>
  <si>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</si>
  <si>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</si>
  <si>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</si>
  <si>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</si>
  <si>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</si>
  <si>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</si>
  <si>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</si>
  <si>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</si>
  <si>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</si>
  <si>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</si>
  <si>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</si>
  <si>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</si>
  <si>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</si>
  <si>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</si>
  <si>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</si>
  <si>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</si>
  <si>
    <t>Christian Lathion</t>
  </si>
  <si>
    <t>Narine Shalunts</t>
  </si>
  <si>
    <t>Nicolas Jorand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</si>
</sst>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  <numFmt numFmtId="171" formatCode="[&gt;50]&quot;Oth&quot;\ 0;"/>
    <numFmt numFmtId="172" formatCode="#"/>
    <numFmt numFmtId="173" formatCode="[&gt;50]&quot;Oth&quot;\ #;"/>
    <numFmt numFmtId="174" formatCode="[&gt;=50]&quot;AlS&quot;\ #;General"/>
    <numFmt numFmtId="175" formatCode="[&gt;=50]&quot;Oth&quot;\ 0;"/>
    <numFmt numFmtId="176" formatCode="[&gt;=50]&quot;AlS&quot;\ #;"/>
    <numFmt numFmtId="177" formatCode="[&gt;50]#;"/>
    <numFmt numFmtId="178" formatCode="[&gt;50]&quot;&quot;#;"/>
    <numFmt numFmtId="179" formatCode="&quot;Oth&quot;\ #"/>
    <numFmt numFmtId="180" formatCode="[&gt;50]&quot;&quot;General;"/>
    <numFmt numFmtId="181" formatCode="[&gt;50]General;"/>
    <numFmt numFmtId="182" formatCode="[&gt;50]&quot;Oth&quot;#;"/>
    <numFmt numFmtId="183" formatCode="[&gt;50]&quot;AlS&quot;#;"/>
    <numFmt numFmtId="184" formatCode="[&gt;50]&quot;BaR&quot;#;"/>
    <numFmt numFmtId="185" formatCode="[&gt;50]&quot;BaR&quot;\ #;"/>
    <numFmt numFmtId="186" formatCode="[&gt;50]&quot;&quot;\ #;"/>
    <numFmt numFmtId="187" formatCode="[&gt;50]&quot;BoB&quot;\ #;"/>
    <numFmt numFmtId="188" formatCode="[&gt;50]&quot;ChL&quot;\ #;"/>
    <numFmt numFmtId="189" formatCode="[&gt;50]&quot;AlS&quot;\ #;"/>
    <numFmt numFmtId="190" formatCode="[&gt;50]&quot;ChD&quot;\ #;"/>
    <numFmt numFmtId="191" formatCode="[&gt;50]&quot;ElV&quot;\ #;"/>
    <numFmt numFmtId="192" formatCode="[&gt;50]&quot;EuE&quot;\ #;"/>
    <numFmt numFmtId="193" formatCode="[&gt;50]&quot;GrT&quot;\ #;"/>
    <numFmt numFmtId="194" formatCode="[&gt;50]&quot;GrB&quot;\ #;"/>
    <numFmt numFmtId="195" formatCode="[&gt;50]&quot;HaS&quot;\ #;"/>
    <numFmt numFmtId="196" formatCode="[&gt;50]&quot;KeT&quot;\ #;"/>
    <numFmt numFmtId="197" formatCode="[&gt;50]&quot;KhR&quot;\ #;"/>
    <numFmt numFmtId="198" formatCode="[&gt;50]&quot;LiB&quot;#;"/>
    <numFmt numFmtId="199" formatCode="[&gt;50]&quot;MoA&quot;\ #;"/>
    <numFmt numFmtId="200" formatCode="[&gt;50]&quot;NaS&quot;#;"/>
    <numFmt numFmtId="201" formatCode="[&gt;50]&quot;NaS&quot;\ #;"/>
    <numFmt numFmtId="202" formatCode="[&gt;50]&quot;SoG&quot;\ #;"/>
    <numFmt numFmtId="203" formatCode="[&gt;50]&quot;SuN&quot;\ #;"/>
    <numFmt numFmtId="204" formatCode="[&gt;50]&quot;ThD&quot;\ #;"/>
    <numFmt numFmtId="205" formatCode="[&gt;50]&quot;LiB&quot;\ #;"/>
    <numFmt numFmtId="206" formatCode="[&gt;50]&quot;MoA&quot;#;"/>
    <numFmt numFmtId="207" formatCode="[&gt;50]&quot;NiJ&quot;\ #;"/>
    <numFmt numFmtId="208" formatCode="[$-409]dddd\,\ mmmm\ dd\,\ yyyy"/>
    <numFmt numFmtId="209" formatCode="mmmm\'yy"/>
    <numFmt numFmtId="210" formatCode="[&gt;50]&quot;AlT&quot;\ #;"/>
    <numFmt numFmtId="211" formatCode="[&gt;50]&quot;OlW&quot;\ #;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.2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209" fontId="0" fillId="0" borderId="0" xfId="0" applyNumberFormat="1" applyAlignment="1">
      <alignment/>
    </xf>
    <xf numFmtId="209" fontId="0" fillId="0" borderId="0" xfId="0" applyNumberFormat="1" applyFont="1" applyAlignment="1">
      <alignment/>
    </xf>
    <xf numFmtId="209" fontId="0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4" fillId="0" borderId="0" xfId="0" applyNumberFormat="1" applyFont="1" applyAlignment="1" quotePrefix="1">
      <alignment/>
    </xf>
    <xf numFmtId="209" fontId="0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8887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4880520"/>
        <c:axId val="66815817"/>
      </c:barChart>
      <c:dateAx>
        <c:axId val="1488052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6815817"/>
        <c:crosses val="autoZero"/>
        <c:auto val="0"/>
        <c:noMultiLvlLbl val="0"/>
      </c:dateAx>
      <c:valAx>
        <c:axId val="6681581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48805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446</c:v>
                </c:pt>
                <c:pt idx="11">
                  <c:v>199</c:v>
                </c:pt>
                <c:pt idx="12">
                  <c:v>103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105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66694754"/>
        <c:axId val="63381875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</c:numCache>
            </c:numRef>
          </c:val>
          <c:smooth val="0"/>
        </c:ser>
        <c:axId val="66694754"/>
        <c:axId val="63381875"/>
      </c:lineChart>
      <c:dateAx>
        <c:axId val="6669475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63381875"/>
        <c:crosses val="autoZero"/>
        <c:auto val="0"/>
        <c:noMultiLvlLbl val="0"/>
      </c:dateAx>
      <c:valAx>
        <c:axId val="6338187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66947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625"/>
          <c:y val="0.87425"/>
          <c:w val="0.794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2009-8-27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81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Sheet1!$B$138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Sheet1!$B$139:$B$155</c:f>
              <c:numCache>
                <c:ptCount val="1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549</c:v>
                </c:pt>
                <c:pt idx="11">
                  <c:v>311</c:v>
                </c:pt>
                <c:pt idx="12">
                  <c:v>271</c:v>
                </c:pt>
                <c:pt idx="13">
                  <c:v>130</c:v>
                </c:pt>
                <c:pt idx="14">
                  <c:v>105</c:v>
                </c:pt>
              </c:numCache>
            </c:numRef>
          </c:val>
        </c:ser>
        <c:ser>
          <c:idx val="1"/>
          <c:order val="1"/>
          <c:tx>
            <c:strRef>
              <c:f>Sheet1!$C$138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Sheet1!$C$139:$C$155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  <c:pt idx="15">
                  <c:v>67</c:v>
                </c:pt>
                <c:pt idx="16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Sheet1!$D$138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Sheet1!$D$139:$D$155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2</c:v>
                </c:pt>
              </c:numCache>
            </c:numRef>
          </c:val>
        </c:ser>
        <c:ser>
          <c:idx val="3"/>
          <c:order val="3"/>
          <c:tx>
            <c:strRef>
              <c:f>Sheet1!$E$138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Sheet1!$E$139:$E$155</c:f>
              <c:numCache>
                <c:ptCount val="1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  <c:pt idx="15">
                  <c:v>349</c:v>
                </c:pt>
                <c:pt idx="16">
                  <c:v>103</c:v>
                </c:pt>
              </c:numCache>
            </c:numRef>
          </c:val>
        </c:ser>
        <c:ser>
          <c:idx val="4"/>
          <c:order val="4"/>
          <c:tx>
            <c:strRef>
              <c:f>Sheet1!$F$138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Sheet1!$F$139:$F$155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  <c:pt idx="15">
                  <c:v>207</c:v>
                </c:pt>
                <c:pt idx="16">
                  <c:v>310</c:v>
                </c:pt>
              </c:numCache>
            </c:numRef>
          </c:val>
        </c:ser>
        <c:ser>
          <c:idx val="5"/>
          <c:order val="5"/>
          <c:tx>
            <c:strRef>
              <c:f>Sheet1!$G$138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Sheet1!$G$139:$G$155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7</c:v>
                </c:pt>
                <c:pt idx="16">
                  <c:v>6</c:v>
                </c:pt>
              </c:numCache>
            </c:numRef>
          </c:val>
        </c:ser>
        <c:ser>
          <c:idx val="6"/>
          <c:order val="6"/>
          <c:tx>
            <c:strRef>
              <c:f>Sheet1!$H$138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Sheet1!$H$139:$H$155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  <c:pt idx="15">
                  <c:v>218</c:v>
                </c:pt>
                <c:pt idx="16">
                  <c:v>131</c:v>
                </c:pt>
              </c:numCache>
            </c:numRef>
          </c:val>
        </c:ser>
        <c:ser>
          <c:idx val="7"/>
          <c:order val="7"/>
          <c:tx>
            <c:strRef>
              <c:f>Sheet1!$I$138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Sheet1!$I$139:$I$155</c:f>
              <c:numCache>
                <c:ptCount val="1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  <c:pt idx="15">
                  <c:v>62</c:v>
                </c:pt>
                <c:pt idx="16">
                  <c:v>19</c:v>
                </c:pt>
              </c:numCache>
            </c:numRef>
          </c:val>
        </c:ser>
        <c:ser>
          <c:idx val="8"/>
          <c:order val="8"/>
          <c:tx>
            <c:strRef>
              <c:f>Sheet1!$J$138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Sheet1!$J$139:$J$155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  <c:pt idx="15">
                  <c:v>359</c:v>
                </c:pt>
                <c:pt idx="16">
                  <c:v>212</c:v>
                </c:pt>
              </c:numCache>
            </c:numRef>
          </c:val>
        </c:ser>
        <c:ser>
          <c:idx val="9"/>
          <c:order val="9"/>
          <c:tx>
            <c:strRef>
              <c:f>Sheet1!$K$138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Sheet1!$K$139:$K$155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  <c:pt idx="15">
                  <c:v>68</c:v>
                </c:pt>
                <c:pt idx="16">
                  <c:v>67</c:v>
                </c:pt>
              </c:numCache>
            </c:numRef>
          </c:val>
        </c:ser>
        <c:ser>
          <c:idx val="10"/>
          <c:order val="10"/>
          <c:tx>
            <c:strRef>
              <c:f>Sheet1!$L$138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Sheet1!$L$139:$L$155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  <c:pt idx="15">
                  <c:v>280</c:v>
                </c:pt>
                <c:pt idx="16">
                  <c:v>150</c:v>
                </c:pt>
              </c:numCache>
            </c:numRef>
          </c:val>
        </c:ser>
        <c:ser>
          <c:idx val="11"/>
          <c:order val="11"/>
          <c:tx>
            <c:strRef>
              <c:f>Sheet1!$M$138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Sheet1!$M$139:$M$155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  <c:pt idx="15">
                  <c:v>23</c:v>
                </c:pt>
                <c:pt idx="16">
                  <c:v>14</c:v>
                </c:pt>
              </c:numCache>
            </c:numRef>
          </c:val>
        </c:ser>
        <c:ser>
          <c:idx val="12"/>
          <c:order val="12"/>
          <c:tx>
            <c:strRef>
              <c:f>Sheet1!$N$138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Sheet1!$N$139:$N$155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  <c:pt idx="15">
                  <c:v>149</c:v>
                </c:pt>
                <c:pt idx="16">
                  <c:v>42</c:v>
                </c:pt>
              </c:numCache>
            </c:numRef>
          </c:val>
        </c:ser>
        <c:ser>
          <c:idx val="13"/>
          <c:order val="13"/>
          <c:tx>
            <c:strRef>
              <c:f>Sheet1!$O$138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Sheet1!$O$139:$O$155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  <c:pt idx="15">
                  <c:v>45</c:v>
                </c:pt>
                <c:pt idx="16">
                  <c:v>66</c:v>
                </c:pt>
              </c:numCache>
            </c:numRef>
          </c:val>
        </c:ser>
        <c:ser>
          <c:idx val="14"/>
          <c:order val="14"/>
          <c:tx>
            <c:strRef>
              <c:f>Sheet1!$P$138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Sheet1!$P$139:$P$155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  <c:pt idx="15">
                  <c:v>65</c:v>
                </c:pt>
                <c:pt idx="16">
                  <c:v>18</c:v>
                </c:pt>
              </c:numCache>
            </c:numRef>
          </c:val>
        </c:ser>
        <c:ser>
          <c:idx val="15"/>
          <c:order val="15"/>
          <c:tx>
            <c:strRef>
              <c:f>Sheet1!$Q$138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Sheet1!$Q$139:$Q$155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37</c:v>
                </c:pt>
                <c:pt idx="16">
                  <c:v>163</c:v>
                </c:pt>
              </c:numCache>
            </c:numRef>
          </c:val>
        </c:ser>
        <c:ser>
          <c:idx val="16"/>
          <c:order val="16"/>
          <c:tx>
            <c:strRef>
              <c:f>Sheet1!$R$138</c:f>
              <c:strCache>
                <c:ptCount val="1"/>
                <c:pt idx="0">
                  <c:v>NiJ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iJ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Sheet1!$R$139:$R$155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6</c:v>
                </c:pt>
              </c:numCache>
            </c:numRef>
          </c:val>
        </c:ser>
        <c:ser>
          <c:idx val="17"/>
          <c:order val="17"/>
          <c:tx>
            <c:strRef>
              <c:f>Sheet1!$S$138</c:f>
              <c:strCache>
                <c:ptCount val="1"/>
                <c:pt idx="0">
                  <c:v>OlW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OlW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OlW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Sheet1!$S$139:$S$155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</c:numCache>
            </c:numRef>
          </c:val>
        </c:ser>
        <c:ser>
          <c:idx val="18"/>
          <c:order val="18"/>
          <c:tx>
            <c:strRef>
              <c:f>Sheet1!$T$138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Sheet1!$T$139:$T$155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  <c:pt idx="15">
                  <c:v>52</c:v>
                </c:pt>
                <c:pt idx="16">
                  <c:v>64</c:v>
                </c:pt>
              </c:numCache>
            </c:numRef>
          </c:val>
        </c:ser>
        <c:ser>
          <c:idx val="19"/>
          <c:order val="19"/>
          <c:tx>
            <c:strRef>
              <c:f>Sheet1!$U$138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Sheet1!$U$139:$U$155</c:f>
              <c:numCache>
                <c:ptCount val="1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  <c:pt idx="15">
                  <c:v>91</c:v>
                </c:pt>
                <c:pt idx="16">
                  <c:v>42</c:v>
                </c:pt>
              </c:numCache>
            </c:numRef>
          </c:val>
        </c:ser>
        <c:ser>
          <c:idx val="20"/>
          <c:order val="20"/>
          <c:tx>
            <c:strRef>
              <c:f>Sheet1!$V$138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Sheet1!$V$139:$V$155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  <c:pt idx="15">
                  <c:v>208</c:v>
                </c:pt>
                <c:pt idx="16">
                  <c:v>8</c:v>
                </c:pt>
              </c:numCache>
            </c:numRef>
          </c:val>
        </c:ser>
        <c:overlap val="100"/>
        <c:gapWidth val="20"/>
        <c:axId val="33565964"/>
        <c:axId val="33658221"/>
      </c:barChart>
      <c:lineChart>
        <c:grouping val="standard"/>
        <c:varyColors val="0"/>
        <c:ser>
          <c:idx val="21"/>
          <c:order val="21"/>
          <c:tx>
            <c:strRef>
              <c:f>Sheet1!$W$138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Sheet1!$W$139:$W$155</c:f>
              <c:numCache>
                <c:ptCount val="1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  <c:pt idx="15">
                  <c:v>2346</c:v>
                </c:pt>
                <c:pt idx="16">
                  <c:v>1427</c:v>
                </c:pt>
              </c:numCache>
            </c:numRef>
          </c:val>
          <c:smooth val="0"/>
        </c:ser>
        <c:axId val="33565964"/>
        <c:axId val="33658221"/>
      </c:lineChart>
      <c:catAx>
        <c:axId val="3356596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975" b="0" i="0" u="none" baseline="0"/>
            </a:pPr>
          </a:p>
        </c:txPr>
        <c:crossAx val="33658221"/>
        <c:crosses val="autoZero"/>
        <c:auto val="1"/>
        <c:lblOffset val="100"/>
        <c:tickLblSkip val="1"/>
        <c:noMultiLvlLbl val="0"/>
      </c:catAx>
      <c:valAx>
        <c:axId val="3365822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35659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"/>
          <c:y val="0.8745"/>
          <c:w val="0.79225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125"/>
          <c:w val="0.88875"/>
          <c:h val="0.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64471442"/>
        <c:axId val="43372067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64471442"/>
        <c:axId val="43372067"/>
      </c:lineChart>
      <c:dateAx>
        <c:axId val="6447144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3372067"/>
        <c:crosses val="autoZero"/>
        <c:auto val="0"/>
        <c:noMultiLvlLbl val="0"/>
      </c:dateAx>
      <c:valAx>
        <c:axId val="4337206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471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725"/>
          <c:w val="0.981"/>
          <c:h val="0.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4804284"/>
        <c:axId val="23476509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54804284"/>
        <c:axId val="23476509"/>
      </c:lineChart>
      <c:dateAx>
        <c:axId val="5480428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476509"/>
        <c:crosses val="autoZero"/>
        <c:auto val="0"/>
        <c:noMultiLvlLbl val="0"/>
      </c:dateAx>
      <c:valAx>
        <c:axId val="2347650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804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88225"/>
          <c:h val="0.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9961990"/>
        <c:axId val="22549047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9961990"/>
        <c:axId val="22549047"/>
      </c:lineChart>
      <c:dateAx>
        <c:axId val="996199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549047"/>
        <c:crosses val="autoZero"/>
        <c:auto val="0"/>
        <c:noMultiLvlLbl val="0"/>
      </c:dateAx>
      <c:valAx>
        <c:axId val="2254904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961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1"/>
          <c:h val="0.7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1614832"/>
        <c:axId val="14533489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1614832"/>
        <c:axId val="14533489"/>
      </c:lineChart>
      <c:dateAx>
        <c:axId val="161483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4533489"/>
        <c:crosses val="autoZero"/>
        <c:auto val="0"/>
        <c:noMultiLvlLbl val="0"/>
      </c:dateAx>
      <c:valAx>
        <c:axId val="1453348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6148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5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1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63692538"/>
        <c:axId val="36361931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63692538"/>
        <c:axId val="36361931"/>
      </c:lineChart>
      <c:dateAx>
        <c:axId val="6369253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6361931"/>
        <c:crosses val="autoZero"/>
        <c:auto val="0"/>
        <c:noMultiLvlLbl val="0"/>
      </c:dateAx>
      <c:valAx>
        <c:axId val="3636193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3692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1"/>
          <c:h val="0.8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58821924"/>
        <c:axId val="59635269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58821924"/>
        <c:axId val="59635269"/>
      </c:lineChart>
      <c:dateAx>
        <c:axId val="5882192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9635269"/>
        <c:crosses val="autoZero"/>
        <c:auto val="0"/>
        <c:noMultiLvlLbl val="0"/>
      </c:dateAx>
      <c:valAx>
        <c:axId val="5963526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88219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1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66955374"/>
        <c:axId val="65727455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66955374"/>
        <c:axId val="65727455"/>
      </c:lineChart>
      <c:dateAx>
        <c:axId val="6695537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5727455"/>
        <c:crosses val="autoZero"/>
        <c:auto val="0"/>
        <c:noMultiLvlLbl val="0"/>
      </c:dateAx>
      <c:valAx>
        <c:axId val="6572745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69553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8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54676184"/>
        <c:axId val="22323609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54676184"/>
        <c:axId val="22323609"/>
      </c:lineChart>
      <c:dateAx>
        <c:axId val="5467618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2323609"/>
        <c:crosses val="autoZero"/>
        <c:auto val="0"/>
        <c:noMultiLvlLbl val="0"/>
      </c:dateAx>
      <c:valAx>
        <c:axId val="2232360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46761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"/>
          <c:y val="0.874"/>
          <c:w val="0.794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172</xdr:row>
      <xdr:rowOff>104775</xdr:rowOff>
    </xdr:from>
    <xdr:ext cx="7543800" cy="4524375"/>
    <xdr:graphicFrame>
      <xdr:nvGraphicFramePr>
        <xdr:cNvPr id="1" name="Chart 2"/>
        <xdr:cNvGraphicFramePr/>
      </xdr:nvGraphicFramePr>
      <xdr:xfrm>
        <a:off x="1447800" y="279558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152400</xdr:colOff>
      <xdr:row>171</xdr:row>
      <xdr:rowOff>47625</xdr:rowOff>
    </xdr:from>
    <xdr:ext cx="7553325" cy="4552950"/>
    <xdr:graphicFrame>
      <xdr:nvGraphicFramePr>
        <xdr:cNvPr id="2" name="Chart 14"/>
        <xdr:cNvGraphicFramePr/>
      </xdr:nvGraphicFramePr>
      <xdr:xfrm>
        <a:off x="1666875" y="277368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352425</xdr:colOff>
      <xdr:row>170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866900" y="275367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552450</xdr:colOff>
      <xdr:row>168</xdr:row>
      <xdr:rowOff>133350</xdr:rowOff>
    </xdr:from>
    <xdr:ext cx="7562850" cy="4495800"/>
    <xdr:graphicFrame>
      <xdr:nvGraphicFramePr>
        <xdr:cNvPr id="4" name="Chart 16"/>
        <xdr:cNvGraphicFramePr/>
      </xdr:nvGraphicFramePr>
      <xdr:xfrm>
        <a:off x="2066925" y="273367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133350</xdr:colOff>
      <xdr:row>167</xdr:row>
      <xdr:rowOff>76200</xdr:rowOff>
    </xdr:from>
    <xdr:ext cx="7572375" cy="4505325"/>
    <xdr:graphicFrame>
      <xdr:nvGraphicFramePr>
        <xdr:cNvPr id="5" name="Chart 17"/>
        <xdr:cNvGraphicFramePr/>
      </xdr:nvGraphicFramePr>
      <xdr:xfrm>
        <a:off x="2276475" y="271176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352425</xdr:colOff>
      <xdr:row>166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2495550" y="269271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571500</xdr:colOff>
      <xdr:row>164</xdr:row>
      <xdr:rowOff>133350</xdr:rowOff>
    </xdr:from>
    <xdr:ext cx="7591425" cy="4524375"/>
    <xdr:graphicFrame>
      <xdr:nvGraphicFramePr>
        <xdr:cNvPr id="7" name="Chart 26"/>
        <xdr:cNvGraphicFramePr/>
      </xdr:nvGraphicFramePr>
      <xdr:xfrm>
        <a:off x="2714625" y="266890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200025</xdr:colOff>
      <xdr:row>163</xdr:row>
      <xdr:rowOff>38100</xdr:rowOff>
    </xdr:from>
    <xdr:ext cx="7600950" cy="4533900"/>
    <xdr:graphicFrame>
      <xdr:nvGraphicFramePr>
        <xdr:cNvPr id="8" name="Chart 27"/>
        <xdr:cNvGraphicFramePr/>
      </xdr:nvGraphicFramePr>
      <xdr:xfrm>
        <a:off x="2971800" y="264318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438150</xdr:colOff>
      <xdr:row>162</xdr:row>
      <xdr:rowOff>0</xdr:rowOff>
    </xdr:from>
    <xdr:to>
      <xdr:col>17</xdr:col>
      <xdr:colOff>123825</xdr:colOff>
      <xdr:row>190</xdr:row>
      <xdr:rowOff>9525</xdr:rowOff>
    </xdr:to>
    <xdr:graphicFrame>
      <xdr:nvGraphicFramePr>
        <xdr:cNvPr id="9" name="Chart 28"/>
        <xdr:cNvGraphicFramePr/>
      </xdr:nvGraphicFramePr>
      <xdr:xfrm>
        <a:off x="3209925" y="26231850"/>
        <a:ext cx="7858125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160</xdr:row>
      <xdr:rowOff>123825</xdr:rowOff>
    </xdr:from>
    <xdr:to>
      <xdr:col>17</xdr:col>
      <xdr:colOff>361950</xdr:colOff>
      <xdr:row>188</xdr:row>
      <xdr:rowOff>142875</xdr:rowOff>
    </xdr:to>
    <xdr:graphicFrame>
      <xdr:nvGraphicFramePr>
        <xdr:cNvPr id="10" name="Chart 29"/>
        <xdr:cNvGraphicFramePr/>
      </xdr:nvGraphicFramePr>
      <xdr:xfrm>
        <a:off x="3448050" y="26031825"/>
        <a:ext cx="78581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304800</xdr:colOff>
      <xdr:row>159</xdr:row>
      <xdr:rowOff>85725</xdr:rowOff>
    </xdr:from>
    <xdr:to>
      <xdr:col>18</xdr:col>
      <xdr:colOff>9525</xdr:colOff>
      <xdr:row>187</xdr:row>
      <xdr:rowOff>114300</xdr:rowOff>
    </xdr:to>
    <xdr:graphicFrame>
      <xdr:nvGraphicFramePr>
        <xdr:cNvPr id="11" name="Chart 30"/>
        <xdr:cNvGraphicFramePr/>
      </xdr:nvGraphicFramePr>
      <xdr:xfrm>
        <a:off x="3705225" y="25831800"/>
        <a:ext cx="7877175" cy="4562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tabSelected="1" workbookViewId="0" topLeftCell="D144">
      <selection activeCell="B157" sqref="B157"/>
    </sheetView>
  </sheetViews>
  <sheetFormatPr defaultColWidth="9.140625" defaultRowHeight="12.75"/>
  <cols>
    <col min="1" max="1" width="13.28125" style="0" bestFit="1" customWidth="1"/>
    <col min="2" max="21" width="9.421875" style="0" bestFit="1" customWidth="1"/>
    <col min="22" max="23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0</v>
      </c>
      <c r="E118" t="s">
        <v>22</v>
      </c>
      <c r="F118" t="s">
        <v>39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40</v>
      </c>
      <c r="R118" t="s">
        <v>25</v>
      </c>
      <c r="S118" t="s">
        <v>4</v>
      </c>
      <c r="T118" t="s">
        <v>35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Baher</v>
      </c>
      <c r="E119" t="str">
        <f t="shared" si="66"/>
        <v>Bobby</v>
      </c>
      <c r="F119" t="str">
        <f t="shared" si="66"/>
        <v>Christian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Narine</v>
      </c>
      <c r="R119" t="str">
        <f t="shared" si="66"/>
        <v>Sonia</v>
      </c>
      <c r="S119" t="str">
        <f t="shared" si="66"/>
        <v>Sujatha</v>
      </c>
      <c r="T119" t="str">
        <f t="shared" si="66"/>
        <v>Thierry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BaR</v>
      </c>
      <c r="E120" t="str">
        <f t="shared" si="67"/>
        <v>BoB</v>
      </c>
      <c r="F120" t="str">
        <f t="shared" si="67"/>
        <v>ChL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NaS</v>
      </c>
      <c r="R120" t="str">
        <f t="shared" si="67"/>
        <v>SoG</v>
      </c>
      <c r="S120" t="str">
        <f t="shared" si="67"/>
        <v>SuN</v>
      </c>
      <c r="T120" t="str">
        <f t="shared" si="67"/>
        <v>ThD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 s="9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  <v>299</v>
      </c>
      <c r="E121">
        <f ca="1" t="shared" si="69"/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</c>
      <c r="S121">
        <f ca="1" t="shared" si="69"/>
        <v>554</v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 s="9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  <v>175</v>
      </c>
      <c r="E122">
        <f ca="1" t="shared" si="72"/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</c>
      <c r="S122">
        <f ca="1" t="shared" si="69"/>
        <v>414</v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4">IF(W122=W105,"ok","ERROR")</f>
        <v>ok</v>
      </c>
    </row>
    <row r="123" spans="1:24" ht="12.75">
      <c r="A123" s="1">
        <v>39630</v>
      </c>
      <c r="B123" s="9">
        <f t="shared" si="71"/>
        <v>0</v>
      </c>
      <c r="C123">
        <f ca="1" t="shared" si="68"/>
      </c>
      <c r="D123">
        <f ca="1" t="shared" si="69"/>
        <v>498</v>
      </c>
      <c r="E123">
        <f ca="1" t="shared" si="69"/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</c>
      <c r="S123">
        <f ca="1" t="shared" si="69"/>
        <v>611</v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 s="9">
        <f t="shared" si="71"/>
        <v>163</v>
      </c>
      <c r="C124">
        <f ca="1" t="shared" si="68"/>
      </c>
      <c r="D124">
        <f ca="1" t="shared" si="69"/>
        <v>257</v>
      </c>
      <c r="E124">
        <f ca="1" t="shared" si="69"/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</c>
      <c r="S124">
        <f ca="1" t="shared" si="69"/>
        <v>707</v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 s="9">
        <f t="shared" si="71"/>
        <v>693</v>
      </c>
      <c r="C125">
        <f ca="1" t="shared" si="68"/>
      </c>
      <c r="D125">
        <f ca="1" t="shared" si="69"/>
        <v>242</v>
      </c>
      <c r="E125">
        <f ca="1" t="shared" si="69"/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</c>
      <c r="S125">
        <f ca="1" t="shared" si="69"/>
        <v>470</v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 s="9">
        <f t="shared" si="71"/>
        <v>830</v>
      </c>
      <c r="C126">
        <f ca="1" t="shared" si="68"/>
      </c>
      <c r="D126">
        <f ca="1" t="shared" si="69"/>
        <v>439</v>
      </c>
      <c r="E126">
        <f ca="1" t="shared" si="69"/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</c>
      <c r="S126">
        <f ca="1" t="shared" si="69"/>
        <v>722</v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 s="9">
        <f t="shared" si="71"/>
        <v>553</v>
      </c>
      <c r="C127">
        <f ca="1" t="shared" si="68"/>
      </c>
      <c r="D127">
        <f ca="1" t="shared" si="69"/>
        <v>190</v>
      </c>
      <c r="E127">
        <f ca="1" t="shared" si="69"/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</c>
      <c r="S127">
        <f ca="1" t="shared" si="69"/>
        <v>397</v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 s="9">
        <f t="shared" si="71"/>
        <v>527</v>
      </c>
      <c r="C128">
        <f ca="1" t="shared" si="68"/>
      </c>
      <c r="D128">
        <f ca="1" t="shared" si="69"/>
        <v>241</v>
      </c>
      <c r="E128">
        <f ca="1" t="shared" si="69"/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</c>
      <c r="S128">
        <f ca="1" t="shared" si="69"/>
        <v>590</v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 s="9">
        <f t="shared" si="71"/>
        <v>436</v>
      </c>
      <c r="C129">
        <f ca="1" t="shared" si="68"/>
        <v>55</v>
      </c>
      <c r="D129">
        <f ca="1" t="shared" si="69"/>
        <v>111</v>
      </c>
      <c r="E129">
        <f ca="1" t="shared" si="69"/>
        <v>135</v>
      </c>
      <c r="F129">
        <f ca="1" t="shared" si="69"/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</c>
      <c r="R129">
        <f ca="1" t="shared" si="69"/>
        <v>46</v>
      </c>
      <c r="S129">
        <f ca="1" t="shared" si="69"/>
        <v>456</v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 s="9">
        <f t="shared" si="71"/>
        <v>612</v>
      </c>
      <c r="C130">
        <f ca="1" t="shared" si="68"/>
        <v>195</v>
      </c>
      <c r="D130">
        <f ca="1" t="shared" si="69"/>
        <v>196</v>
      </c>
      <c r="E130">
        <f ca="1" t="shared" si="69"/>
        <v>53</v>
      </c>
      <c r="F130">
        <f ca="1" t="shared" si="69"/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</c>
      <c r="R130">
        <f ca="1" t="shared" si="69"/>
        <v>90</v>
      </c>
      <c r="S130">
        <f ca="1" t="shared" si="69"/>
        <v>332</v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 s="9">
        <f t="shared" si="71"/>
        <v>446</v>
      </c>
      <c r="C131">
        <f ca="1" t="shared" si="68"/>
        <v>62</v>
      </c>
      <c r="D131">
        <f ca="1" t="shared" si="69"/>
        <v>171</v>
      </c>
      <c r="E131">
        <f ca="1" t="shared" si="69"/>
        <v>61</v>
      </c>
      <c r="F131">
        <f ca="1" t="shared" si="69"/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</c>
      <c r="R131">
        <f ca="1" t="shared" si="69"/>
        <v>66</v>
      </c>
      <c r="S131">
        <f ca="1" t="shared" si="69"/>
        <v>542</v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 s="9">
        <f t="shared" si="71"/>
        <v>199</v>
      </c>
      <c r="C132">
        <f ca="1" t="shared" si="68"/>
        <v>101</v>
      </c>
      <c r="D132">
        <f ca="1" t="shared" si="69"/>
        <v>123</v>
      </c>
      <c r="E132">
        <f ca="1" t="shared" si="69"/>
        <v>45</v>
      </c>
      <c r="F132">
        <f ca="1" t="shared" si="69"/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</c>
      <c r="R132">
        <f ca="1" t="shared" si="69"/>
        <v>67</v>
      </c>
      <c r="S132">
        <f ca="1" t="shared" si="69"/>
        <v>324</v>
      </c>
      <c r="T132">
        <f ca="1" t="shared" si="70"/>
        <v>14</v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 s="9">
        <f t="shared" si="71"/>
        <v>103</v>
      </c>
      <c r="C133">
        <f ca="1" t="shared" si="68"/>
        <v>24</v>
      </c>
      <c r="D133">
        <f ca="1" t="shared" si="69"/>
        <v>97</v>
      </c>
      <c r="E133">
        <f ca="1" t="shared" si="69"/>
        <v>92</v>
      </c>
      <c r="F133">
        <f ca="1" t="shared" si="69"/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</c>
      <c r="R133">
        <f ca="1" t="shared" si="69"/>
        <v>50</v>
      </c>
      <c r="S133">
        <f ca="1" t="shared" si="69"/>
        <v>348</v>
      </c>
      <c r="T133">
        <f ca="1" t="shared" si="70"/>
        <v>1</v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4" ht="12.75">
      <c r="A134" s="8">
        <v>39965</v>
      </c>
      <c r="B134" s="9">
        <f t="shared" si="71"/>
        <v>33</v>
      </c>
      <c r="C134">
        <f ca="1" t="shared" si="68"/>
        <v>42</v>
      </c>
      <c r="D134">
        <f ca="1" t="shared" si="69"/>
        <v>1</v>
      </c>
      <c r="E134">
        <f ca="1" t="shared" si="69"/>
        <v>44</v>
      </c>
      <c r="F134">
        <f ca="1" t="shared" si="69"/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</c>
      <c r="R134">
        <f ca="1" t="shared" si="69"/>
        <v>71</v>
      </c>
      <c r="S134">
        <f ca="1" t="shared" si="69"/>
        <v>340</v>
      </c>
      <c r="T134">
        <f ca="1" t="shared" si="70"/>
        <v>102</v>
      </c>
      <c r="U134">
        <f ca="1" t="shared" si="70"/>
      </c>
      <c r="V134">
        <f ca="1" t="shared" si="70"/>
      </c>
      <c r="W134" s="7">
        <f t="shared" si="73"/>
        <v>2636</v>
      </c>
      <c r="X134" t="str">
        <f t="shared" si="74"/>
        <v>ok</v>
      </c>
    </row>
    <row r="135" spans="1:23" s="5" customFormat="1" ht="12.75">
      <c r="A135" s="6">
        <v>39995</v>
      </c>
      <c r="B135" s="10"/>
      <c r="C135" s="5">
        <v>65</v>
      </c>
      <c r="D135" s="5">
        <v>72</v>
      </c>
      <c r="E135" s="5">
        <v>84</v>
      </c>
      <c r="F135" s="5">
        <v>21</v>
      </c>
      <c r="G135" s="5">
        <v>105</v>
      </c>
      <c r="H135" s="5">
        <v>241</v>
      </c>
      <c r="I135" s="5">
        <v>68</v>
      </c>
      <c r="J135" s="5">
        <v>377</v>
      </c>
      <c r="K135" s="5">
        <v>312</v>
      </c>
      <c r="L135" s="5">
        <v>505</v>
      </c>
      <c r="M135" s="5">
        <v>19</v>
      </c>
      <c r="N135" s="5">
        <v>217</v>
      </c>
      <c r="O135" s="5">
        <v>118</v>
      </c>
      <c r="P135" s="5">
        <v>79</v>
      </c>
      <c r="Q135" s="5">
        <v>16</v>
      </c>
      <c r="R135" s="5">
        <v>73</v>
      </c>
      <c r="S135" s="5">
        <v>271</v>
      </c>
      <c r="T135" s="5">
        <v>92</v>
      </c>
      <c r="U135">
        <f>""</f>
      </c>
      <c r="V135">
        <f>""</f>
      </c>
      <c r="W135" s="5">
        <f t="shared" si="73"/>
        <v>2735</v>
      </c>
    </row>
    <row r="136" spans="2:22" ht="12.75">
      <c r="B136" t="s">
        <v>18</v>
      </c>
      <c r="C136" t="s">
        <v>21</v>
      </c>
      <c r="D136" t="s">
        <v>29</v>
      </c>
      <c r="E136" t="s">
        <v>0</v>
      </c>
      <c r="F136" t="s">
        <v>22</v>
      </c>
      <c r="G136" t="s">
        <v>39</v>
      </c>
      <c r="H136" t="s">
        <v>33</v>
      </c>
      <c r="I136" t="s">
        <v>1</v>
      </c>
      <c r="J136" t="s">
        <v>26</v>
      </c>
      <c r="K136" t="s">
        <v>23</v>
      </c>
      <c r="L136" t="s">
        <v>14</v>
      </c>
      <c r="M136" t="s">
        <v>19</v>
      </c>
      <c r="N136" t="s">
        <v>16</v>
      </c>
      <c r="O136" t="s">
        <v>31</v>
      </c>
      <c r="P136" t="s">
        <v>27</v>
      </c>
      <c r="Q136" t="s">
        <v>40</v>
      </c>
      <c r="R136" t="s">
        <v>41</v>
      </c>
      <c r="S136" t="s">
        <v>20</v>
      </c>
      <c r="T136" t="s">
        <v>25</v>
      </c>
      <c r="U136" t="s">
        <v>4</v>
      </c>
      <c r="V136" t="s">
        <v>35</v>
      </c>
    </row>
    <row r="137" spans="2:22" ht="12.75">
      <c r="B137" t="str">
        <f aca="true" t="shared" si="75" ref="B137:V137">LEFT(B136,SEARCH(" ",B136)-1)</f>
        <v>Other</v>
      </c>
      <c r="C137" t="str">
        <f t="shared" si="75"/>
        <v>Alain</v>
      </c>
      <c r="D137" t="str">
        <f t="shared" si="75"/>
        <v>Aly</v>
      </c>
      <c r="E137" t="str">
        <f t="shared" si="75"/>
        <v>Baher</v>
      </c>
      <c r="F137" t="str">
        <f t="shared" si="75"/>
        <v>Bobby</v>
      </c>
      <c r="G137" t="str">
        <f t="shared" si="75"/>
        <v>Christian</v>
      </c>
      <c r="H137" t="str">
        <f t="shared" si="75"/>
        <v>Elen</v>
      </c>
      <c r="I137" t="str">
        <f t="shared" si="75"/>
        <v>Eugène</v>
      </c>
      <c r="J137" t="str">
        <f t="shared" si="75"/>
        <v>Grigor</v>
      </c>
      <c r="K137" t="str">
        <f t="shared" si="75"/>
        <v>Grigori</v>
      </c>
      <c r="L137" t="str">
        <f t="shared" si="75"/>
        <v>Hasmik</v>
      </c>
      <c r="M137" t="str">
        <f t="shared" si="75"/>
        <v>Kerim</v>
      </c>
      <c r="N137" t="str">
        <f t="shared" si="75"/>
        <v>Khalil</v>
      </c>
      <c r="O137" t="str">
        <f t="shared" si="75"/>
        <v>Liana</v>
      </c>
      <c r="P137" t="str">
        <f t="shared" si="75"/>
        <v>Mohamed</v>
      </c>
      <c r="Q137" t="str">
        <f t="shared" si="75"/>
        <v>Narine</v>
      </c>
      <c r="R137" t="str">
        <f t="shared" si="75"/>
        <v>Nicolas</v>
      </c>
      <c r="S137" t="str">
        <f t="shared" si="75"/>
        <v>Olivier</v>
      </c>
      <c r="T137" t="str">
        <f t="shared" si="75"/>
        <v>Sonia</v>
      </c>
      <c r="U137" t="str">
        <f t="shared" si="75"/>
        <v>Sujatha</v>
      </c>
      <c r="V137" t="str">
        <f t="shared" si="75"/>
        <v>Thierry</v>
      </c>
    </row>
    <row r="138" spans="2:23" ht="12.75">
      <c r="B138" t="str">
        <f>LEFT(B137,3)</f>
        <v>Oth</v>
      </c>
      <c r="C138" t="str">
        <f aca="true" t="shared" si="76" ref="C138:V138">LEFT(C137,2)&amp;MID(C136,SEARCH(" ",C136)+1,1)</f>
        <v>AlS</v>
      </c>
      <c r="D138" t="str">
        <f t="shared" si="76"/>
        <v>AlT</v>
      </c>
      <c r="E138" t="str">
        <f t="shared" si="76"/>
        <v>BaR</v>
      </c>
      <c r="F138" t="str">
        <f t="shared" si="76"/>
        <v>BoB</v>
      </c>
      <c r="G138" t="str">
        <f t="shared" si="76"/>
        <v>ChL</v>
      </c>
      <c r="H138" t="str">
        <f t="shared" si="76"/>
        <v>ElV</v>
      </c>
      <c r="I138" t="str">
        <f t="shared" si="76"/>
        <v>EuE</v>
      </c>
      <c r="J138" t="str">
        <f t="shared" si="76"/>
        <v>GrT</v>
      </c>
      <c r="K138" t="str">
        <f t="shared" si="76"/>
        <v>GrB</v>
      </c>
      <c r="L138" t="str">
        <f t="shared" si="76"/>
        <v>HaS</v>
      </c>
      <c r="M138" t="str">
        <f t="shared" si="76"/>
        <v>KeT</v>
      </c>
      <c r="N138" t="str">
        <f t="shared" si="76"/>
        <v>KhR</v>
      </c>
      <c r="O138" t="str">
        <f t="shared" si="76"/>
        <v>LiB</v>
      </c>
      <c r="P138" t="str">
        <f t="shared" si="76"/>
        <v>MoA</v>
      </c>
      <c r="Q138" t="str">
        <f t="shared" si="76"/>
        <v>NaS</v>
      </c>
      <c r="R138" t="str">
        <f t="shared" si="76"/>
        <v>NiJ</v>
      </c>
      <c r="S138" t="str">
        <f t="shared" si="76"/>
        <v>OlW</v>
      </c>
      <c r="T138" t="str">
        <f t="shared" si="76"/>
        <v>SoG</v>
      </c>
      <c r="U138" t="str">
        <f t="shared" si="76"/>
        <v>SuN</v>
      </c>
      <c r="V138" t="str">
        <f t="shared" si="76"/>
        <v>ThD</v>
      </c>
      <c r="W138" t="s">
        <v>5</v>
      </c>
    </row>
    <row r="139" spans="1:24" ht="12.75">
      <c r="A139" s="11">
        <v>39569</v>
      </c>
      <c r="B139" s="9">
        <f aca="true" t="shared" si="77" ref="B139:B153">W121-SUM(C139:V139)</f>
        <v>125</v>
      </c>
      <c r="C139">
        <f aca="true" ca="1" t="shared" si="78" ref="C139:H153">IF(AND(ISNUMBER(MATCH($A139,$A$121:$A$135,0)),ISNUMBER(MATCH(C$136,$B$118:$V$118,0))),OFFSET($A$120,MATCH($A139,$A$121:$A$135,0),MATCH(C$136,$B$118:$V$118,0)),"")</f>
      </c>
      <c r="D139">
        <f ca="1" t="shared" si="78"/>
      </c>
      <c r="E139">
        <f ca="1" t="shared" si="78"/>
        <v>299</v>
      </c>
      <c r="F139">
        <f ca="1" t="shared" si="78"/>
      </c>
      <c r="G139">
        <f ca="1" t="shared" si="78"/>
      </c>
      <c r="H139">
        <f ca="1" t="shared" si="78"/>
      </c>
      <c r="I139">
        <f aca="true" ca="1" t="shared" si="79" ref="I139:V153">IF(AND(ISNUMBER(MATCH($A139,$A$121:$A$135,0)),ISNUMBER(MATCH(I$136,$B$118:$V$118,0))),OFFSET($A$120,MATCH($A139,$A$121:$A$135,0),MATCH(I$136,$B$118:$V$118,0)),"")</f>
        <v>187</v>
      </c>
      <c r="J139">
        <f ca="1" t="shared" si="79"/>
      </c>
      <c r="K139">
        <f ca="1" t="shared" si="79"/>
      </c>
      <c r="L139">
        <f ca="1" t="shared" si="79"/>
      </c>
      <c r="M139">
        <f ca="1" t="shared" si="79"/>
      </c>
      <c r="N139">
        <f ca="1" t="shared" si="79"/>
      </c>
      <c r="O139">
        <f ca="1" t="shared" si="79"/>
      </c>
      <c r="P139">
        <f ca="1" t="shared" si="79"/>
      </c>
      <c r="Q139">
        <f ca="1" t="shared" si="79"/>
      </c>
      <c r="R139">
        <f ca="1" t="shared" si="79"/>
      </c>
      <c r="S139">
        <f ca="1" t="shared" si="79"/>
      </c>
      <c r="T139">
        <f ca="1" t="shared" si="79"/>
      </c>
      <c r="U139">
        <f ca="1" t="shared" si="79"/>
        <v>554</v>
      </c>
      <c r="V139">
        <f ca="1" t="shared" si="79"/>
      </c>
      <c r="W139">
        <f>SUM(B139:V139)</f>
        <v>1165</v>
      </c>
      <c r="X139" t="str">
        <f>IF(W139=W121,"ok","ERROR")</f>
        <v>ok</v>
      </c>
    </row>
    <row r="140" spans="1:24" ht="12.75">
      <c r="A140" s="11">
        <v>39600</v>
      </c>
      <c r="B140" s="9">
        <f t="shared" si="77"/>
        <v>79</v>
      </c>
      <c r="C140">
        <f ca="1" t="shared" si="78"/>
      </c>
      <c r="D140">
        <f ca="1" t="shared" si="78"/>
      </c>
      <c r="E140">
        <f ca="1" t="shared" si="78"/>
        <v>175</v>
      </c>
      <c r="F140">
        <f ca="1" t="shared" si="78"/>
      </c>
      <c r="G140">
        <f ca="1" t="shared" si="78"/>
      </c>
      <c r="H140">
        <f ca="1" t="shared" si="78"/>
      </c>
      <c r="I140">
        <f aca="true" ca="1" t="shared" si="80" ref="I140:R140">IF(AND(ISNUMBER(MATCH($A140,$A$121:$A$135,0)),ISNUMBER(MATCH(I$136,$B$118:$V$118,0))),OFFSET($A$120,MATCH($A140,$A$121:$A$135,0),MATCH(I$136,$B$118:$V$118,0)),"")</f>
        <v>334</v>
      </c>
      <c r="J140">
        <f ca="1" t="shared" si="80"/>
      </c>
      <c r="K140">
        <f ca="1" t="shared" si="80"/>
      </c>
      <c r="L140">
        <f ca="1" t="shared" si="80"/>
      </c>
      <c r="M140">
        <f ca="1" t="shared" si="80"/>
      </c>
      <c r="N140">
        <f ca="1" t="shared" si="80"/>
      </c>
      <c r="O140">
        <f ca="1" t="shared" si="80"/>
      </c>
      <c r="P140">
        <f ca="1" t="shared" si="80"/>
      </c>
      <c r="Q140">
        <f ca="1" t="shared" si="80"/>
      </c>
      <c r="R140">
        <f ca="1" t="shared" si="80"/>
      </c>
      <c r="S140">
        <f ca="1" t="shared" si="79"/>
      </c>
      <c r="T140">
        <f ca="1" t="shared" si="79"/>
      </c>
      <c r="U140">
        <f ca="1" t="shared" si="79"/>
        <v>414</v>
      </c>
      <c r="V140">
        <f ca="1" t="shared" si="79"/>
      </c>
      <c r="W140">
        <f aca="true" t="shared" si="81" ref="W140:W156">SUM(B140:V140)</f>
        <v>1002</v>
      </c>
      <c r="X140" t="str">
        <f aca="true" t="shared" si="82" ref="X140:X153">IF(W140=W122,"ok","ERROR")</f>
        <v>ok</v>
      </c>
    </row>
    <row r="141" spans="1:24" ht="12.75">
      <c r="A141" s="11">
        <v>39630</v>
      </c>
      <c r="B141" s="9">
        <f t="shared" si="77"/>
        <v>0</v>
      </c>
      <c r="C141">
        <f ca="1" t="shared" si="78"/>
      </c>
      <c r="D141">
        <f ca="1" t="shared" si="78"/>
      </c>
      <c r="E141">
        <f ca="1" t="shared" si="78"/>
        <v>498</v>
      </c>
      <c r="F141">
        <f ca="1" t="shared" si="78"/>
      </c>
      <c r="G141">
        <f ca="1" t="shared" si="78"/>
      </c>
      <c r="H141">
        <f ca="1" t="shared" si="78"/>
      </c>
      <c r="I141">
        <f ca="1" t="shared" si="79"/>
        <v>520</v>
      </c>
      <c r="J141">
        <f ca="1" t="shared" si="79"/>
      </c>
      <c r="K141">
        <f ca="1" t="shared" si="79"/>
      </c>
      <c r="L141">
        <f ca="1" t="shared" si="79"/>
      </c>
      <c r="M141">
        <f ca="1" t="shared" si="79"/>
      </c>
      <c r="N141">
        <f ca="1" t="shared" si="79"/>
      </c>
      <c r="O141">
        <f ca="1" t="shared" si="79"/>
      </c>
      <c r="P141">
        <f ca="1" t="shared" si="79"/>
      </c>
      <c r="Q141">
        <f ca="1" t="shared" si="79"/>
      </c>
      <c r="R141">
        <f ca="1" t="shared" si="79"/>
      </c>
      <c r="S141">
        <f ca="1" t="shared" si="79"/>
      </c>
      <c r="T141">
        <f ca="1" t="shared" si="79"/>
      </c>
      <c r="U141">
        <f ca="1" t="shared" si="79"/>
        <v>611</v>
      </c>
      <c r="V141">
        <f ca="1" t="shared" si="79"/>
      </c>
      <c r="W141">
        <f t="shared" si="81"/>
        <v>1629</v>
      </c>
      <c r="X141" t="str">
        <f t="shared" si="82"/>
        <v>ok</v>
      </c>
    </row>
    <row r="142" spans="1:24" ht="12.75">
      <c r="A142" s="11">
        <v>39661</v>
      </c>
      <c r="B142" s="9">
        <f t="shared" si="77"/>
        <v>163</v>
      </c>
      <c r="C142">
        <f ca="1" t="shared" si="78"/>
      </c>
      <c r="D142">
        <f ca="1" t="shared" si="78"/>
      </c>
      <c r="E142">
        <f ca="1" t="shared" si="78"/>
        <v>257</v>
      </c>
      <c r="F142">
        <f ca="1" t="shared" si="78"/>
      </c>
      <c r="G142">
        <f ca="1" t="shared" si="78"/>
      </c>
      <c r="H142">
        <f ca="1" t="shared" si="78"/>
      </c>
      <c r="I142">
        <f ca="1" t="shared" si="79"/>
        <v>487</v>
      </c>
      <c r="J142">
        <f ca="1" t="shared" si="79"/>
      </c>
      <c r="K142">
        <f ca="1" t="shared" si="79"/>
      </c>
      <c r="L142">
        <f ca="1" t="shared" si="79"/>
      </c>
      <c r="M142">
        <f ca="1" t="shared" si="79"/>
      </c>
      <c r="N142">
        <f ca="1" t="shared" si="79"/>
      </c>
      <c r="O142">
        <f ca="1" t="shared" si="79"/>
      </c>
      <c r="P142">
        <f ca="1" t="shared" si="79"/>
      </c>
      <c r="Q142">
        <f ca="1" t="shared" si="79"/>
      </c>
      <c r="R142">
        <f ca="1" t="shared" si="79"/>
      </c>
      <c r="S142">
        <f ca="1" t="shared" si="79"/>
      </c>
      <c r="T142">
        <f ca="1" t="shared" si="79"/>
      </c>
      <c r="U142">
        <f ca="1" t="shared" si="79"/>
        <v>707</v>
      </c>
      <c r="V142">
        <f ca="1" t="shared" si="79"/>
      </c>
      <c r="W142">
        <f t="shared" si="81"/>
        <v>1614</v>
      </c>
      <c r="X142" t="str">
        <f t="shared" si="82"/>
        <v>ok</v>
      </c>
    </row>
    <row r="143" spans="1:24" ht="12.75">
      <c r="A143" s="11">
        <v>39692</v>
      </c>
      <c r="B143" s="9">
        <f t="shared" si="77"/>
        <v>693</v>
      </c>
      <c r="C143">
        <f ca="1" t="shared" si="78"/>
      </c>
      <c r="D143">
        <f ca="1" t="shared" si="78"/>
      </c>
      <c r="E143">
        <f ca="1" t="shared" si="78"/>
        <v>242</v>
      </c>
      <c r="F143">
        <f ca="1" t="shared" si="78"/>
      </c>
      <c r="G143">
        <f ca="1" t="shared" si="78"/>
      </c>
      <c r="H143">
        <f ca="1" t="shared" si="78"/>
      </c>
      <c r="I143">
        <f ca="1" t="shared" si="79"/>
        <v>5</v>
      </c>
      <c r="J143">
        <f ca="1" t="shared" si="79"/>
      </c>
      <c r="K143">
        <f ca="1" t="shared" si="79"/>
      </c>
      <c r="L143">
        <f ca="1" t="shared" si="79"/>
      </c>
      <c r="M143">
        <f ca="1" t="shared" si="79"/>
      </c>
      <c r="N143">
        <f ca="1" t="shared" si="79"/>
      </c>
      <c r="O143">
        <f ca="1" t="shared" si="79"/>
      </c>
      <c r="P143">
        <f ca="1" t="shared" si="79"/>
      </c>
      <c r="Q143">
        <f ca="1" t="shared" si="79"/>
      </c>
      <c r="R143">
        <f ca="1" t="shared" si="79"/>
      </c>
      <c r="S143">
        <f ca="1" t="shared" si="79"/>
      </c>
      <c r="T143">
        <f ca="1" t="shared" si="79"/>
      </c>
      <c r="U143">
        <f ca="1" t="shared" si="79"/>
        <v>470</v>
      </c>
      <c r="V143">
        <f ca="1" t="shared" si="79"/>
      </c>
      <c r="W143">
        <f t="shared" si="81"/>
        <v>1410</v>
      </c>
      <c r="X143" t="str">
        <f t="shared" si="82"/>
        <v>ok</v>
      </c>
    </row>
    <row r="144" spans="1:24" ht="12.75">
      <c r="A144" s="11">
        <v>39722</v>
      </c>
      <c r="B144" s="9">
        <f t="shared" si="77"/>
        <v>830</v>
      </c>
      <c r="C144">
        <f ca="1" t="shared" si="78"/>
      </c>
      <c r="D144">
        <f ca="1" t="shared" si="78"/>
      </c>
      <c r="E144">
        <f ca="1" t="shared" si="78"/>
        <v>439</v>
      </c>
      <c r="F144">
        <f ca="1" t="shared" si="78"/>
      </c>
      <c r="G144">
        <f ca="1" t="shared" si="78"/>
      </c>
      <c r="H144">
        <f ca="1" t="shared" si="78"/>
      </c>
      <c r="I144">
        <f ca="1" t="shared" si="79"/>
        <v>60</v>
      </c>
      <c r="J144">
        <f ca="1" t="shared" si="79"/>
      </c>
      <c r="K144">
        <f ca="1" t="shared" si="79"/>
      </c>
      <c r="L144">
        <f ca="1" t="shared" si="79"/>
      </c>
      <c r="M144">
        <f ca="1" t="shared" si="79"/>
      </c>
      <c r="N144">
        <f ca="1" t="shared" si="79"/>
      </c>
      <c r="O144">
        <f ca="1" t="shared" si="79"/>
      </c>
      <c r="P144">
        <f ca="1" t="shared" si="79"/>
      </c>
      <c r="Q144">
        <f ca="1" t="shared" si="79"/>
      </c>
      <c r="R144">
        <f ca="1" t="shared" si="79"/>
      </c>
      <c r="S144">
        <f ca="1" t="shared" si="79"/>
      </c>
      <c r="T144">
        <f ca="1" t="shared" si="79"/>
      </c>
      <c r="U144">
        <f ca="1" t="shared" si="79"/>
        <v>722</v>
      </c>
      <c r="V144">
        <f ca="1" t="shared" si="79"/>
      </c>
      <c r="W144">
        <f t="shared" si="81"/>
        <v>2051</v>
      </c>
      <c r="X144" t="str">
        <f t="shared" si="82"/>
        <v>ok</v>
      </c>
    </row>
    <row r="145" spans="1:24" ht="12.75">
      <c r="A145" s="12">
        <v>39753</v>
      </c>
      <c r="B145" s="9">
        <f t="shared" si="77"/>
        <v>553</v>
      </c>
      <c r="C145">
        <f ca="1" t="shared" si="78"/>
      </c>
      <c r="D145">
        <f ca="1" t="shared" si="78"/>
      </c>
      <c r="E145">
        <f ca="1" t="shared" si="78"/>
        <v>190</v>
      </c>
      <c r="F145">
        <f ca="1" t="shared" si="78"/>
      </c>
      <c r="G145">
        <f ca="1" t="shared" si="78"/>
      </c>
      <c r="H145">
        <f ca="1" t="shared" si="78"/>
      </c>
      <c r="I145">
        <f ca="1" t="shared" si="79"/>
        <v>93</v>
      </c>
      <c r="J145">
        <f ca="1" t="shared" si="79"/>
      </c>
      <c r="K145">
        <f ca="1" t="shared" si="79"/>
      </c>
      <c r="L145">
        <f ca="1" t="shared" si="79"/>
        <v>53</v>
      </c>
      <c r="M145">
        <f ca="1" t="shared" si="79"/>
        <v>110</v>
      </c>
      <c r="N145">
        <f ca="1" t="shared" si="79"/>
        <v>99</v>
      </c>
      <c r="O145">
        <f ca="1" t="shared" si="79"/>
      </c>
      <c r="P145">
        <f ca="1" t="shared" si="79"/>
      </c>
      <c r="Q145">
        <f ca="1" t="shared" si="79"/>
      </c>
      <c r="R145">
        <f ca="1" t="shared" si="79"/>
      </c>
      <c r="S145">
        <f ca="1" t="shared" si="79"/>
      </c>
      <c r="T145">
        <f ca="1" t="shared" si="79"/>
      </c>
      <c r="U145">
        <f ca="1" t="shared" si="79"/>
        <v>397</v>
      </c>
      <c r="V145">
        <f ca="1" t="shared" si="79"/>
      </c>
      <c r="W145">
        <f t="shared" si="81"/>
        <v>1495</v>
      </c>
      <c r="X145" t="str">
        <f t="shared" si="82"/>
        <v>ok</v>
      </c>
    </row>
    <row r="146" spans="1:24" ht="12.75">
      <c r="A146" s="11">
        <v>39783</v>
      </c>
      <c r="B146" s="9">
        <f t="shared" si="77"/>
        <v>527</v>
      </c>
      <c r="C146">
        <f ca="1" t="shared" si="78"/>
      </c>
      <c r="D146">
        <f ca="1" t="shared" si="78"/>
      </c>
      <c r="E146">
        <f ca="1" t="shared" si="78"/>
        <v>241</v>
      </c>
      <c r="F146">
        <f ca="1" t="shared" si="78"/>
      </c>
      <c r="G146">
        <f ca="1" t="shared" si="78"/>
      </c>
      <c r="H146">
        <f ca="1" t="shared" si="78"/>
      </c>
      <c r="I146">
        <f ca="1" t="shared" si="79"/>
        <v>39</v>
      </c>
      <c r="J146">
        <f ca="1" t="shared" si="79"/>
      </c>
      <c r="K146">
        <f ca="1" t="shared" si="79"/>
      </c>
      <c r="L146">
        <f ca="1" t="shared" si="79"/>
        <v>99</v>
      </c>
      <c r="M146">
        <f ca="1" t="shared" si="79"/>
        <v>11</v>
      </c>
      <c r="N146">
        <f ca="1" t="shared" si="79"/>
        <v>173</v>
      </c>
      <c r="O146">
        <f ca="1" t="shared" si="79"/>
      </c>
      <c r="P146">
        <f ca="1" t="shared" si="79"/>
      </c>
      <c r="Q146">
        <f ca="1" t="shared" si="79"/>
      </c>
      <c r="R146">
        <f ca="1" t="shared" si="79"/>
      </c>
      <c r="S146">
        <f ca="1" t="shared" si="79"/>
      </c>
      <c r="T146">
        <f ca="1" t="shared" si="79"/>
      </c>
      <c r="U146">
        <f ca="1" t="shared" si="79"/>
        <v>590</v>
      </c>
      <c r="V146">
        <f ca="1" t="shared" si="79"/>
      </c>
      <c r="W146">
        <f t="shared" si="81"/>
        <v>1680</v>
      </c>
      <c r="X146" t="str">
        <f t="shared" si="82"/>
        <v>ok</v>
      </c>
    </row>
    <row r="147" spans="1:24" ht="12.75">
      <c r="A147" s="11">
        <v>39814</v>
      </c>
      <c r="B147" s="9">
        <f t="shared" si="77"/>
        <v>436</v>
      </c>
      <c r="C147">
        <f ca="1" t="shared" si="78"/>
        <v>55</v>
      </c>
      <c r="D147">
        <f ca="1" t="shared" si="78"/>
      </c>
      <c r="E147">
        <f ca="1" t="shared" si="78"/>
        <v>111</v>
      </c>
      <c r="F147">
        <f ca="1" t="shared" si="78"/>
        <v>135</v>
      </c>
      <c r="G147">
        <f ca="1" t="shared" si="78"/>
      </c>
      <c r="H147">
        <f ca="1" t="shared" si="78"/>
      </c>
      <c r="I147">
        <f ca="1" t="shared" si="79"/>
        <v>22</v>
      </c>
      <c r="J147">
        <f ca="1" t="shared" si="79"/>
      </c>
      <c r="K147">
        <f ca="1" t="shared" si="79"/>
        <v>567</v>
      </c>
      <c r="L147">
        <f ca="1" t="shared" si="79"/>
        <v>216</v>
      </c>
      <c r="M147">
        <f ca="1" t="shared" si="79"/>
        <v>56</v>
      </c>
      <c r="N147">
        <f ca="1" t="shared" si="79"/>
        <v>179</v>
      </c>
      <c r="O147">
        <f ca="1" t="shared" si="79"/>
      </c>
      <c r="P147">
        <f ca="1" t="shared" si="79"/>
      </c>
      <c r="Q147">
        <f ca="1" t="shared" si="79"/>
      </c>
      <c r="R147">
        <f ca="1" t="shared" si="79"/>
      </c>
      <c r="S147">
        <f ca="1" t="shared" si="79"/>
      </c>
      <c r="T147">
        <f ca="1" t="shared" si="79"/>
        <v>46</v>
      </c>
      <c r="U147">
        <f ca="1" t="shared" si="79"/>
        <v>456</v>
      </c>
      <c r="V147">
        <f ca="1" t="shared" si="79"/>
      </c>
      <c r="W147">
        <f t="shared" si="81"/>
        <v>2279</v>
      </c>
      <c r="X147" t="str">
        <f t="shared" si="82"/>
        <v>ok</v>
      </c>
    </row>
    <row r="148" spans="1:24" ht="12.75">
      <c r="A148" s="11">
        <v>39845</v>
      </c>
      <c r="B148" s="9">
        <f t="shared" si="77"/>
        <v>612</v>
      </c>
      <c r="C148">
        <f ca="1" t="shared" si="78"/>
        <v>195</v>
      </c>
      <c r="D148">
        <f ca="1" t="shared" si="78"/>
      </c>
      <c r="E148">
        <f ca="1" t="shared" si="78"/>
        <v>196</v>
      </c>
      <c r="F148">
        <f ca="1" t="shared" si="78"/>
        <v>53</v>
      </c>
      <c r="G148">
        <f ca="1" t="shared" si="78"/>
      </c>
      <c r="H148">
        <f ca="1" t="shared" si="78"/>
      </c>
      <c r="I148">
        <f ca="1" t="shared" si="79"/>
        <v>50</v>
      </c>
      <c r="J148">
        <f ca="1" t="shared" si="79"/>
        <v>122</v>
      </c>
      <c r="K148">
        <f ca="1" t="shared" si="79"/>
        <v>192</v>
      </c>
      <c r="L148">
        <f ca="1" t="shared" si="79"/>
        <v>244</v>
      </c>
      <c r="M148">
        <f ca="1" t="shared" si="79"/>
        <v>6</v>
      </c>
      <c r="N148">
        <f ca="1" t="shared" si="79"/>
        <v>98</v>
      </c>
      <c r="O148">
        <f ca="1" t="shared" si="79"/>
      </c>
      <c r="P148">
        <f ca="1" t="shared" si="79"/>
        <v>164</v>
      </c>
      <c r="Q148">
        <f ca="1" t="shared" si="79"/>
      </c>
      <c r="R148">
        <f ca="1" t="shared" si="79"/>
      </c>
      <c r="S148">
        <f ca="1" t="shared" si="79"/>
      </c>
      <c r="T148">
        <f ca="1" t="shared" si="79"/>
        <v>90</v>
      </c>
      <c r="U148">
        <f ca="1" t="shared" si="79"/>
        <v>332</v>
      </c>
      <c r="V148">
        <f ca="1" t="shared" si="79"/>
      </c>
      <c r="W148">
        <f t="shared" si="81"/>
        <v>2354</v>
      </c>
      <c r="X148" t="str">
        <f t="shared" si="82"/>
        <v>ok</v>
      </c>
    </row>
    <row r="149" spans="1:24" ht="12.75">
      <c r="A149" s="11">
        <v>39873</v>
      </c>
      <c r="B149" s="9">
        <f t="shared" si="77"/>
        <v>549</v>
      </c>
      <c r="C149">
        <f ca="1" t="shared" si="78"/>
        <v>62</v>
      </c>
      <c r="D149">
        <f ca="1" t="shared" si="78"/>
      </c>
      <c r="E149">
        <f ca="1" t="shared" si="78"/>
        <v>171</v>
      </c>
      <c r="F149">
        <f ca="1" t="shared" si="78"/>
        <v>61</v>
      </c>
      <c r="G149">
        <f ca="1" t="shared" si="78"/>
      </c>
      <c r="H149">
        <f ca="1" t="shared" si="78"/>
        <v>29</v>
      </c>
      <c r="I149">
        <f ca="1" t="shared" si="79"/>
        <v>254</v>
      </c>
      <c r="J149">
        <f ca="1" t="shared" si="79"/>
        <v>104</v>
      </c>
      <c r="K149">
        <f ca="1" t="shared" si="79"/>
        <v>156</v>
      </c>
      <c r="L149">
        <f ca="1" t="shared" si="79"/>
        <v>299</v>
      </c>
      <c r="M149">
        <f ca="1" t="shared" si="79"/>
        <v>16</v>
      </c>
      <c r="N149">
        <f ca="1" t="shared" si="79"/>
        <v>105</v>
      </c>
      <c r="O149">
        <f ca="1" t="shared" si="79"/>
        <v>15</v>
      </c>
      <c r="P149">
        <f ca="1" t="shared" si="79"/>
        <v>114</v>
      </c>
      <c r="Q149">
        <f ca="1" t="shared" si="79"/>
      </c>
      <c r="R149">
        <f ca="1" t="shared" si="79"/>
      </c>
      <c r="S149">
        <f ca="1" t="shared" si="79"/>
      </c>
      <c r="T149">
        <f ca="1" t="shared" si="79"/>
        <v>66</v>
      </c>
      <c r="U149">
        <f ca="1" t="shared" si="79"/>
        <v>542</v>
      </c>
      <c r="V149">
        <f ca="1" t="shared" si="79"/>
      </c>
      <c r="W149">
        <f t="shared" si="81"/>
        <v>2543</v>
      </c>
      <c r="X149" t="str">
        <f t="shared" si="82"/>
        <v>ok</v>
      </c>
    </row>
    <row r="150" spans="1:24" ht="12.75">
      <c r="A150" s="11">
        <v>39904</v>
      </c>
      <c r="B150" s="9">
        <f t="shared" si="77"/>
        <v>311</v>
      </c>
      <c r="C150">
        <f ca="1" t="shared" si="78"/>
        <v>101</v>
      </c>
      <c r="D150">
        <f ca="1" t="shared" si="78"/>
      </c>
      <c r="E150">
        <f ca="1" t="shared" si="78"/>
        <v>123</v>
      </c>
      <c r="F150">
        <f ca="1" t="shared" si="78"/>
        <v>45</v>
      </c>
      <c r="G150">
        <f ca="1" t="shared" si="78"/>
      </c>
      <c r="H150">
        <f ca="1" t="shared" si="78"/>
        <v>224</v>
      </c>
      <c r="I150">
        <f ca="1" t="shared" si="79"/>
        <v>152</v>
      </c>
      <c r="J150">
        <f ca="1" t="shared" si="79"/>
        <v>133</v>
      </c>
      <c r="K150">
        <f ca="1" t="shared" si="79"/>
        <v>324</v>
      </c>
      <c r="L150">
        <f ca="1" t="shared" si="79"/>
        <v>315</v>
      </c>
      <c r="M150">
        <f ca="1" t="shared" si="79"/>
        <v>7</v>
      </c>
      <c r="N150">
        <f ca="1" t="shared" si="79"/>
        <v>163</v>
      </c>
      <c r="O150">
        <f ca="1" t="shared" si="79"/>
        <v>64</v>
      </c>
      <c r="P150">
        <f ca="1" t="shared" si="79"/>
        <v>38</v>
      </c>
      <c r="Q150">
        <f ca="1" t="shared" si="79"/>
      </c>
      <c r="R150">
        <f ca="1" t="shared" si="79"/>
      </c>
      <c r="S150">
        <f ca="1" t="shared" si="79"/>
      </c>
      <c r="T150">
        <f ca="1" t="shared" si="79"/>
        <v>67</v>
      </c>
      <c r="U150">
        <f ca="1" t="shared" si="79"/>
        <v>324</v>
      </c>
      <c r="V150">
        <f ca="1" t="shared" si="79"/>
        <v>14</v>
      </c>
      <c r="W150">
        <f t="shared" si="81"/>
        <v>2405</v>
      </c>
      <c r="X150" t="str">
        <f t="shared" si="82"/>
        <v>ok</v>
      </c>
    </row>
    <row r="151" spans="1:24" ht="12.75">
      <c r="A151" s="13">
        <v>39934</v>
      </c>
      <c r="B151" s="9">
        <f t="shared" si="77"/>
        <v>271</v>
      </c>
      <c r="C151">
        <f ca="1" t="shared" si="78"/>
        <v>24</v>
      </c>
      <c r="D151">
        <f ca="1" t="shared" si="78"/>
      </c>
      <c r="E151">
        <f ca="1" t="shared" si="78"/>
        <v>97</v>
      </c>
      <c r="F151">
        <f ca="1" t="shared" si="78"/>
        <v>92</v>
      </c>
      <c r="G151">
        <f ca="1" t="shared" si="78"/>
      </c>
      <c r="H151">
        <f ca="1" t="shared" si="78"/>
        <v>287</v>
      </c>
      <c r="I151">
        <f ca="1" t="shared" si="79"/>
        <v>129</v>
      </c>
      <c r="J151">
        <f ca="1" t="shared" si="79"/>
        <v>187</v>
      </c>
      <c r="K151">
        <f ca="1" t="shared" si="79"/>
        <v>377</v>
      </c>
      <c r="L151">
        <f ca="1" t="shared" si="79"/>
        <v>313</v>
      </c>
      <c r="M151">
        <f ca="1" t="shared" si="79"/>
        <v>12</v>
      </c>
      <c r="N151">
        <f ca="1" t="shared" si="79"/>
        <v>133</v>
      </c>
      <c r="O151">
        <f ca="1" t="shared" si="79"/>
        <v>45</v>
      </c>
      <c r="P151">
        <f ca="1" t="shared" si="79"/>
        <v>13</v>
      </c>
      <c r="Q151">
        <f ca="1" t="shared" si="79"/>
      </c>
      <c r="R151">
        <f ca="1" t="shared" si="79"/>
      </c>
      <c r="S151">
        <f ca="1" t="shared" si="79"/>
      </c>
      <c r="T151">
        <f ca="1" t="shared" si="79"/>
        <v>50</v>
      </c>
      <c r="U151">
        <f ca="1" t="shared" si="79"/>
        <v>348</v>
      </c>
      <c r="V151">
        <f ca="1" t="shared" si="79"/>
        <v>1</v>
      </c>
      <c r="W151">
        <f t="shared" si="81"/>
        <v>2379</v>
      </c>
      <c r="X151" t="str">
        <f t="shared" si="82"/>
        <v>ok</v>
      </c>
    </row>
    <row r="152" spans="1:24" ht="12.75">
      <c r="A152" s="13">
        <v>39965</v>
      </c>
      <c r="B152" s="9">
        <f t="shared" si="77"/>
        <v>130</v>
      </c>
      <c r="C152">
        <f ca="1" t="shared" si="78"/>
        <v>42</v>
      </c>
      <c r="D152">
        <f ca="1" t="shared" si="78"/>
      </c>
      <c r="E152">
        <f ca="1" t="shared" si="78"/>
        <v>1</v>
      </c>
      <c r="F152">
        <f ca="1" t="shared" si="78"/>
        <v>44</v>
      </c>
      <c r="G152">
        <f ca="1" t="shared" si="78"/>
      </c>
      <c r="H152">
        <f ca="1" t="shared" si="78"/>
        <v>271</v>
      </c>
      <c r="I152">
        <f ca="1" t="shared" si="79"/>
        <v>206</v>
      </c>
      <c r="J152">
        <f ca="1" t="shared" si="79"/>
        <v>252</v>
      </c>
      <c r="K152">
        <f ca="1" t="shared" si="79"/>
        <v>391</v>
      </c>
      <c r="L152">
        <f ca="1" t="shared" si="79"/>
        <v>380</v>
      </c>
      <c r="M152">
        <f ca="1" t="shared" si="79"/>
        <v>19</v>
      </c>
      <c r="N152">
        <f ca="1" t="shared" si="79"/>
        <v>209</v>
      </c>
      <c r="O152">
        <f ca="1" t="shared" si="79"/>
        <v>86</v>
      </c>
      <c r="P152">
        <f ca="1" t="shared" si="79"/>
        <v>92</v>
      </c>
      <c r="Q152">
        <f ca="1" t="shared" si="79"/>
      </c>
      <c r="R152">
        <f ca="1" t="shared" si="79"/>
      </c>
      <c r="S152">
        <f ca="1" t="shared" si="79"/>
      </c>
      <c r="T152">
        <f ca="1" t="shared" si="79"/>
        <v>71</v>
      </c>
      <c r="U152">
        <f ca="1" t="shared" si="79"/>
        <v>340</v>
      </c>
      <c r="V152">
        <f ca="1" t="shared" si="79"/>
        <v>102</v>
      </c>
      <c r="W152">
        <f t="shared" si="81"/>
        <v>2636</v>
      </c>
      <c r="X152" t="str">
        <f t="shared" si="82"/>
        <v>ok</v>
      </c>
    </row>
    <row r="153" spans="1:24" s="5" customFormat="1" ht="12.75">
      <c r="A153" s="13">
        <v>39995</v>
      </c>
      <c r="B153" s="9">
        <f t="shared" si="77"/>
        <v>105</v>
      </c>
      <c r="C153">
        <f ca="1" t="shared" si="78"/>
        <v>65</v>
      </c>
      <c r="D153">
        <f ca="1" t="shared" si="78"/>
      </c>
      <c r="E153">
        <f ca="1" t="shared" si="78"/>
        <v>72</v>
      </c>
      <c r="F153">
        <f ca="1" t="shared" si="78"/>
        <v>84</v>
      </c>
      <c r="G153">
        <f ca="1" t="shared" si="78"/>
        <v>21</v>
      </c>
      <c r="H153">
        <f ca="1" t="shared" si="78"/>
        <v>241</v>
      </c>
      <c r="I153">
        <f ca="1" t="shared" si="79"/>
        <v>68</v>
      </c>
      <c r="J153">
        <f ca="1" t="shared" si="79"/>
        <v>377</v>
      </c>
      <c r="K153">
        <f ca="1" t="shared" si="79"/>
        <v>312</v>
      </c>
      <c r="L153">
        <f ca="1" t="shared" si="79"/>
        <v>505</v>
      </c>
      <c r="M153">
        <f ca="1" t="shared" si="79"/>
        <v>19</v>
      </c>
      <c r="N153">
        <f ca="1" t="shared" si="79"/>
        <v>217</v>
      </c>
      <c r="O153">
        <f ca="1" t="shared" si="79"/>
        <v>118</v>
      </c>
      <c r="P153">
        <f ca="1" t="shared" si="79"/>
        <v>79</v>
      </c>
      <c r="Q153">
        <f ca="1" t="shared" si="79"/>
        <v>16</v>
      </c>
      <c r="R153">
        <f ca="1" t="shared" si="79"/>
      </c>
      <c r="S153">
        <f ca="1" t="shared" si="79"/>
      </c>
      <c r="T153">
        <f ca="1" t="shared" si="79"/>
        <v>73</v>
      </c>
      <c r="U153">
        <f ca="1" t="shared" si="79"/>
        <v>271</v>
      </c>
      <c r="V153">
        <f ca="1" t="shared" si="79"/>
        <v>92</v>
      </c>
      <c r="W153">
        <f t="shared" si="81"/>
        <v>2735</v>
      </c>
      <c r="X153" t="str">
        <f t="shared" si="82"/>
        <v>ok</v>
      </c>
    </row>
    <row r="154" spans="1:23" s="5" customFormat="1" ht="12.75">
      <c r="A154" s="14">
        <v>40026</v>
      </c>
      <c r="C154" s="5">
        <v>67</v>
      </c>
      <c r="D154" s="5">
        <v>25</v>
      </c>
      <c r="E154" s="5">
        <v>349</v>
      </c>
      <c r="F154" s="5">
        <v>207</v>
      </c>
      <c r="G154" s="5">
        <v>7</v>
      </c>
      <c r="H154" s="5">
        <v>218</v>
      </c>
      <c r="I154" s="5">
        <v>62</v>
      </c>
      <c r="J154" s="5">
        <v>359</v>
      </c>
      <c r="K154" s="5">
        <v>68</v>
      </c>
      <c r="L154" s="5">
        <v>280</v>
      </c>
      <c r="M154" s="5">
        <v>23</v>
      </c>
      <c r="N154" s="5">
        <v>149</v>
      </c>
      <c r="O154" s="5">
        <v>45</v>
      </c>
      <c r="P154" s="5">
        <v>65</v>
      </c>
      <c r="Q154" s="5">
        <v>37</v>
      </c>
      <c r="R154" s="5">
        <v>31</v>
      </c>
      <c r="S154" s="5">
        <v>3</v>
      </c>
      <c r="T154" s="5">
        <v>52</v>
      </c>
      <c r="U154" s="5">
        <v>91</v>
      </c>
      <c r="V154" s="5">
        <v>208</v>
      </c>
      <c r="W154" s="5">
        <f t="shared" si="81"/>
        <v>2346</v>
      </c>
    </row>
    <row r="155" spans="1:23" s="7" customFormat="1" ht="12.75">
      <c r="A155" s="16" t="str">
        <f>TEXT(A154,"mmmm'yy")&amp;" (op)"</f>
        <v>August'09 (op)</v>
      </c>
      <c r="C155" s="7">
        <f>MAX(C156-C154,0)</f>
        <v>2</v>
      </c>
      <c r="D155" s="7">
        <f>MAX(D156-D154,0)</f>
        <v>2</v>
      </c>
      <c r="E155" s="7">
        <f aca="true" t="shared" si="83" ref="E155:V155">MAX(E156-E154,0)</f>
        <v>103</v>
      </c>
      <c r="F155" s="7">
        <f t="shared" si="83"/>
        <v>310</v>
      </c>
      <c r="G155" s="7">
        <f t="shared" si="83"/>
        <v>6</v>
      </c>
      <c r="H155" s="7">
        <f t="shared" si="83"/>
        <v>131</v>
      </c>
      <c r="I155" s="7">
        <f t="shared" si="83"/>
        <v>19</v>
      </c>
      <c r="J155" s="7">
        <f t="shared" si="83"/>
        <v>212</v>
      </c>
      <c r="K155" s="7">
        <f t="shared" si="83"/>
        <v>67</v>
      </c>
      <c r="L155" s="7">
        <f t="shared" si="83"/>
        <v>150</v>
      </c>
      <c r="M155" s="7">
        <f t="shared" si="83"/>
        <v>14</v>
      </c>
      <c r="N155" s="7">
        <f t="shared" si="83"/>
        <v>42</v>
      </c>
      <c r="O155" s="7">
        <f t="shared" si="83"/>
        <v>66</v>
      </c>
      <c r="P155" s="7">
        <f t="shared" si="83"/>
        <v>18</v>
      </c>
      <c r="Q155" s="7">
        <f t="shared" si="83"/>
        <v>163</v>
      </c>
      <c r="R155" s="7">
        <f t="shared" si="83"/>
        <v>6</v>
      </c>
      <c r="S155" s="7">
        <f t="shared" si="83"/>
        <v>2</v>
      </c>
      <c r="T155" s="7">
        <f t="shared" si="83"/>
        <v>64</v>
      </c>
      <c r="U155" s="7">
        <f t="shared" si="83"/>
        <v>42</v>
      </c>
      <c r="V155" s="7">
        <f t="shared" si="83"/>
        <v>8</v>
      </c>
      <c r="W155" s="7">
        <f t="shared" si="81"/>
        <v>1427</v>
      </c>
    </row>
    <row r="156" spans="1:23" ht="12.75">
      <c r="A156" s="15" t="str">
        <f>"(all) "&amp;TEXT(A154,"mmmm'yy")</f>
        <v>(all) August'09</v>
      </c>
      <c r="B156" s="7"/>
      <c r="C156" s="5">
        <v>69</v>
      </c>
      <c r="D156" s="5">
        <v>27</v>
      </c>
      <c r="E156" s="5">
        <v>452</v>
      </c>
      <c r="F156" s="5">
        <v>517</v>
      </c>
      <c r="G156" s="5">
        <v>13</v>
      </c>
      <c r="H156" s="5">
        <v>349</v>
      </c>
      <c r="I156" s="5">
        <v>81</v>
      </c>
      <c r="J156" s="5">
        <v>571</v>
      </c>
      <c r="K156" s="5">
        <v>135</v>
      </c>
      <c r="L156" s="5">
        <v>430</v>
      </c>
      <c r="M156" s="5">
        <v>37</v>
      </c>
      <c r="N156" s="5">
        <v>191</v>
      </c>
      <c r="O156" s="5">
        <v>111</v>
      </c>
      <c r="P156" s="5">
        <v>83</v>
      </c>
      <c r="Q156" s="5">
        <v>200</v>
      </c>
      <c r="R156" s="5">
        <v>37</v>
      </c>
      <c r="S156" s="5">
        <v>5</v>
      </c>
      <c r="T156" s="5">
        <v>116</v>
      </c>
      <c r="U156" s="5">
        <v>133</v>
      </c>
      <c r="V156" s="5">
        <v>216</v>
      </c>
      <c r="W156" s="5">
        <f t="shared" si="81"/>
        <v>3773</v>
      </c>
    </row>
    <row r="157" spans="1:23" ht="12.75">
      <c r="A157" s="1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>
      <c r="A158" s="1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>
      <c r="A159" s="1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17" ht="12.75">
      <c r="A160" s="1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3" ht="12.75">
      <c r="A167" s="1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ht="12.75">
      <c r="B168" s="7"/>
    </row>
    <row r="169" ht="12.75">
      <c r="B16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2009-08-27T20:18:54Z</cp:lastPrinted>
  <dcterms:created xsi:type="dcterms:W3CDTF">2008-09-09T12:37:42Z</dcterms:created>
  <dcterms:modified xsi:type="dcterms:W3CDTF">2009-08-27T20:20:10Z</dcterms:modified>
  <cp:category/>
  <cp:version/>
  <cp:contentType/>
  <cp:contentStatus/>
</cp:coreProperties>
</file>