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<sst xmlns="http://schemas.openxmlformats.org/spreadsheetml/2006/main" count="204" uniqueCount="42">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</sst>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  <numFmt numFmtId="208" formatCode="[$-409]dddd\,\ mmmm\ dd\,\ yyyy"/>
    <numFmt numFmtId="209" formatCode="mmmm\'yy"/>
    <numFmt numFmtId="210" formatCode="[&gt;50]&quot;AlT&quot;\ #;"/>
    <numFmt numFmtId="211" formatCode="[&gt;50]&quot;OlW&quot;\ #;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.2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4" fillId="0" borderId="0" xfId="0" applyNumberFormat="1" applyFont="1" applyAlignment="1" quotePrefix="1">
      <alignment/>
    </xf>
    <xf numFmtId="209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4987928"/>
        <c:axId val="2238169"/>
      </c:barChart>
      <c:dateAx>
        <c:axId val="4498792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238169"/>
        <c:crosses val="autoZero"/>
        <c:auto val="0"/>
        <c:noMultiLvlLbl val="0"/>
      </c:dateAx>
      <c:valAx>
        <c:axId val="223816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4987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13578866"/>
        <c:axId val="55100931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13578866"/>
        <c:axId val="55100931"/>
      </c:lineChart>
      <c:dateAx>
        <c:axId val="1357886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5100931"/>
        <c:crosses val="autoZero"/>
        <c:auto val="0"/>
        <c:noMultiLvlLbl val="0"/>
      </c:dateAx>
      <c:valAx>
        <c:axId val="5510093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35788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625"/>
          <c:y val="0.87425"/>
          <c:w val="0.794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2009-8-24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8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Sheet1!$B$139:$B$155</c:f>
              <c:numCache>
                <c:ptCount val="1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Sheet1!$C$139:$C$155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67</c:v>
                </c:pt>
                <c:pt idx="16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Sheet1!$D$139:$D$155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2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Sheet1!$E$139:$E$155</c:f>
              <c:numCache>
                <c:ptCount val="1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307</c:v>
                </c:pt>
                <c:pt idx="16">
                  <c:v>96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Sheet1!$F$139:$F$155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116</c:v>
                </c:pt>
                <c:pt idx="16">
                  <c:v>330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Sheet1!$G$139:$G$155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Sheet1!$H$139:$H$155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203</c:v>
                </c:pt>
                <c:pt idx="16">
                  <c:v>125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Sheet1!$I$139:$I$155</c:f>
              <c:numCache>
                <c:ptCount val="1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52</c:v>
                </c:pt>
                <c:pt idx="16">
                  <c:v>11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Sheet1!$J$139:$J$155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329</c:v>
                </c:pt>
                <c:pt idx="16">
                  <c:v>171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Sheet1!$K$139:$K$155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25</c:v>
                </c:pt>
                <c:pt idx="16">
                  <c:v>46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Sheet1!$L$139:$L$155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260</c:v>
                </c:pt>
                <c:pt idx="16">
                  <c:v>138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Sheet1!$M$139:$M$155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14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Sheet1!$N$139:$N$155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132</c:v>
                </c:pt>
                <c:pt idx="16">
                  <c:v>39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Sheet1!$O$139:$O$155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45</c:v>
                </c:pt>
                <c:pt idx="16">
                  <c:v>66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Sheet1!$P$139:$P$155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47</c:v>
                </c:pt>
                <c:pt idx="16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Sheet1!$Q$139:$Q$155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26</c:v>
                </c:pt>
                <c:pt idx="16">
                  <c:v>147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Sheet1!$R$139:$R$155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6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OlW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OlW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OlW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Sheet1!$S$139:$S$155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Sheet1!$T$139:$T$155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51</c:v>
                </c:pt>
                <c:pt idx="16">
                  <c:v>63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Sheet1!$U$139:$U$155</c:f>
              <c:numCache>
                <c:ptCount val="1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91</c:v>
                </c:pt>
                <c:pt idx="16">
                  <c:v>42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Sheet1!$V$139:$V$155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174</c:v>
                </c:pt>
                <c:pt idx="16">
                  <c:v>6</c:v>
                </c:pt>
              </c:numCache>
            </c:numRef>
          </c:val>
        </c:ser>
        <c:overlap val="100"/>
        <c:gapWidth val="20"/>
        <c:axId val="26146332"/>
        <c:axId val="33990397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Sheet1!$W$139:$W$155</c:f>
              <c:numCache>
                <c:ptCount val="1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2003</c:v>
                </c:pt>
                <c:pt idx="16">
                  <c:v>1327</c:v>
                </c:pt>
              </c:numCache>
            </c:numRef>
          </c:val>
          <c:smooth val="0"/>
        </c:ser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/>
            </a:pPr>
          </a:p>
        </c:txPr>
        <c:crossAx val="33990397"/>
        <c:crosses val="autoZero"/>
        <c:auto val="1"/>
        <c:lblOffset val="100"/>
        <c:tickLblSkip val="1"/>
        <c:noMultiLvlLbl val="0"/>
      </c:catAx>
      <c:valAx>
        <c:axId val="3399039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6146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8745"/>
          <c:w val="0.7922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20143522"/>
        <c:axId val="4707397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20143522"/>
        <c:axId val="47073971"/>
      </c:lineChart>
      <c:dateAx>
        <c:axId val="2014352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7073971"/>
        <c:crosses val="autoZero"/>
        <c:auto val="0"/>
        <c:noMultiLvlLbl val="0"/>
      </c:dateAx>
      <c:valAx>
        <c:axId val="4707397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14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25"/>
          <c:w val="0.981"/>
          <c:h val="0.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1012556"/>
        <c:axId val="54895277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1012556"/>
        <c:axId val="54895277"/>
      </c:lineChart>
      <c:dateAx>
        <c:axId val="2101255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895277"/>
        <c:crosses val="autoZero"/>
        <c:auto val="0"/>
        <c:noMultiLvlLbl val="0"/>
      </c:dateAx>
      <c:valAx>
        <c:axId val="5489527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012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88225"/>
          <c:h val="0.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24295446"/>
        <c:axId val="17332423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24295446"/>
        <c:axId val="17332423"/>
      </c:lineChart>
      <c:dateAx>
        <c:axId val="2429544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332423"/>
        <c:crosses val="autoZero"/>
        <c:auto val="0"/>
        <c:noMultiLvlLbl val="0"/>
      </c:dateAx>
      <c:valAx>
        <c:axId val="1733242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295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1774080"/>
        <c:axId val="61748993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1774080"/>
        <c:axId val="61748993"/>
      </c:lineChart>
      <c:dateAx>
        <c:axId val="2177408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1748993"/>
        <c:crosses val="autoZero"/>
        <c:auto val="0"/>
        <c:noMultiLvlLbl val="0"/>
      </c:dateAx>
      <c:valAx>
        <c:axId val="6174899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7740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18870026"/>
        <c:axId val="35612507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18870026"/>
        <c:axId val="35612507"/>
      </c:lineChart>
      <c:dateAx>
        <c:axId val="1887002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5612507"/>
        <c:crosses val="autoZero"/>
        <c:auto val="0"/>
        <c:noMultiLvlLbl val="0"/>
      </c:dateAx>
      <c:valAx>
        <c:axId val="356125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8870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8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52077108"/>
        <c:axId val="66040789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52077108"/>
        <c:axId val="66040789"/>
      </c:lineChart>
      <c:dateAx>
        <c:axId val="5207710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6040789"/>
        <c:crosses val="autoZero"/>
        <c:auto val="0"/>
        <c:noMultiLvlLbl val="0"/>
      </c:dateAx>
      <c:valAx>
        <c:axId val="660407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20771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57496190"/>
        <c:axId val="47703663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57496190"/>
        <c:axId val="47703663"/>
      </c:lineChart>
      <c:dateAx>
        <c:axId val="5749619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7703663"/>
        <c:crosses val="autoZero"/>
        <c:auto val="0"/>
        <c:noMultiLvlLbl val="0"/>
      </c:dateAx>
      <c:valAx>
        <c:axId val="4770366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7496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26679784"/>
        <c:axId val="38791465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26679784"/>
        <c:axId val="38791465"/>
      </c:lineChart>
      <c:dateAx>
        <c:axId val="2667978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8791465"/>
        <c:crosses val="autoZero"/>
        <c:auto val="0"/>
        <c:noMultiLvlLbl val="0"/>
      </c:dateAx>
      <c:valAx>
        <c:axId val="3879146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6679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"/>
          <c:y val="0.874"/>
          <c:w val="0.794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172</xdr:row>
      <xdr:rowOff>104775</xdr:rowOff>
    </xdr:from>
    <xdr:ext cx="7543800" cy="4524375"/>
    <xdr:graphicFrame>
      <xdr:nvGraphicFramePr>
        <xdr:cNvPr id="1" name="Chart 2"/>
        <xdr:cNvGraphicFramePr/>
      </xdr:nvGraphicFramePr>
      <xdr:xfrm>
        <a:off x="1447800" y="279558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152400</xdr:colOff>
      <xdr:row>171</xdr:row>
      <xdr:rowOff>47625</xdr:rowOff>
    </xdr:from>
    <xdr:ext cx="7553325" cy="4552950"/>
    <xdr:graphicFrame>
      <xdr:nvGraphicFramePr>
        <xdr:cNvPr id="2" name="Chart 14"/>
        <xdr:cNvGraphicFramePr/>
      </xdr:nvGraphicFramePr>
      <xdr:xfrm>
        <a:off x="1666875" y="277368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352425</xdr:colOff>
      <xdr:row>170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866900" y="275367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552450</xdr:colOff>
      <xdr:row>168</xdr:row>
      <xdr:rowOff>133350</xdr:rowOff>
    </xdr:from>
    <xdr:ext cx="7562850" cy="4495800"/>
    <xdr:graphicFrame>
      <xdr:nvGraphicFramePr>
        <xdr:cNvPr id="4" name="Chart 16"/>
        <xdr:cNvGraphicFramePr/>
      </xdr:nvGraphicFramePr>
      <xdr:xfrm>
        <a:off x="2066925" y="273367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133350</xdr:colOff>
      <xdr:row>167</xdr:row>
      <xdr:rowOff>76200</xdr:rowOff>
    </xdr:from>
    <xdr:ext cx="7572375" cy="4505325"/>
    <xdr:graphicFrame>
      <xdr:nvGraphicFramePr>
        <xdr:cNvPr id="5" name="Chart 17"/>
        <xdr:cNvGraphicFramePr/>
      </xdr:nvGraphicFramePr>
      <xdr:xfrm>
        <a:off x="2276475" y="271176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352425</xdr:colOff>
      <xdr:row>166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2495550" y="269271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571500</xdr:colOff>
      <xdr:row>164</xdr:row>
      <xdr:rowOff>133350</xdr:rowOff>
    </xdr:from>
    <xdr:ext cx="7591425" cy="4524375"/>
    <xdr:graphicFrame>
      <xdr:nvGraphicFramePr>
        <xdr:cNvPr id="7" name="Chart 26"/>
        <xdr:cNvGraphicFramePr/>
      </xdr:nvGraphicFramePr>
      <xdr:xfrm>
        <a:off x="2714625" y="266890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200025</xdr:colOff>
      <xdr:row>163</xdr:row>
      <xdr:rowOff>38100</xdr:rowOff>
    </xdr:from>
    <xdr:ext cx="7600950" cy="4533900"/>
    <xdr:graphicFrame>
      <xdr:nvGraphicFramePr>
        <xdr:cNvPr id="8" name="Chart 27"/>
        <xdr:cNvGraphicFramePr/>
      </xdr:nvGraphicFramePr>
      <xdr:xfrm>
        <a:off x="2971800" y="264318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438150</xdr:colOff>
      <xdr:row>162</xdr:row>
      <xdr:rowOff>0</xdr:rowOff>
    </xdr:from>
    <xdr:to>
      <xdr:col>17</xdr:col>
      <xdr:colOff>123825</xdr:colOff>
      <xdr:row>190</xdr:row>
      <xdr:rowOff>9525</xdr:rowOff>
    </xdr:to>
    <xdr:graphicFrame>
      <xdr:nvGraphicFramePr>
        <xdr:cNvPr id="9" name="Chart 28"/>
        <xdr:cNvGraphicFramePr/>
      </xdr:nvGraphicFramePr>
      <xdr:xfrm>
        <a:off x="3209925" y="26231850"/>
        <a:ext cx="7858125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160</xdr:row>
      <xdr:rowOff>123825</xdr:rowOff>
    </xdr:from>
    <xdr:to>
      <xdr:col>17</xdr:col>
      <xdr:colOff>361950</xdr:colOff>
      <xdr:row>188</xdr:row>
      <xdr:rowOff>142875</xdr:rowOff>
    </xdr:to>
    <xdr:graphicFrame>
      <xdr:nvGraphicFramePr>
        <xdr:cNvPr id="10" name="Chart 29"/>
        <xdr:cNvGraphicFramePr/>
      </xdr:nvGraphicFramePr>
      <xdr:xfrm>
        <a:off x="3448050" y="26031825"/>
        <a:ext cx="78581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304800</xdr:colOff>
      <xdr:row>159</xdr:row>
      <xdr:rowOff>85725</xdr:rowOff>
    </xdr:from>
    <xdr:to>
      <xdr:col>18</xdr:col>
      <xdr:colOff>9525</xdr:colOff>
      <xdr:row>187</xdr:row>
      <xdr:rowOff>114300</xdr:rowOff>
    </xdr:to>
    <xdr:graphicFrame>
      <xdr:nvGraphicFramePr>
        <xdr:cNvPr id="11" name="Chart 30"/>
        <xdr:cNvGraphicFramePr/>
      </xdr:nvGraphicFramePr>
      <xdr:xfrm>
        <a:off x="3705225" y="25831800"/>
        <a:ext cx="7877175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workbookViewId="0" topLeftCell="B144">
      <selection activeCell="S186" sqref="S186"/>
    </sheetView>
  </sheetViews>
  <sheetFormatPr defaultColWidth="9.140625" defaultRowHeight="12.75"/>
  <cols>
    <col min="1" max="1" width="13.28125" style="0" bestFit="1" customWidth="1"/>
    <col min="2" max="21" width="9.421875" style="0" bestFit="1" customWidth="1"/>
    <col min="22" max="23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29</v>
      </c>
      <c r="E136" t="s">
        <v>0</v>
      </c>
      <c r="F136" t="s">
        <v>22</v>
      </c>
      <c r="G136" t="s">
        <v>39</v>
      </c>
      <c r="H136" t="s">
        <v>33</v>
      </c>
      <c r="I136" t="s">
        <v>1</v>
      </c>
      <c r="J136" t="s">
        <v>26</v>
      </c>
      <c r="K136" t="s">
        <v>23</v>
      </c>
      <c r="L136" t="s">
        <v>14</v>
      </c>
      <c r="M136" t="s">
        <v>19</v>
      </c>
      <c r="N136" t="s">
        <v>16</v>
      </c>
      <c r="O136" t="s">
        <v>31</v>
      </c>
      <c r="P136" t="s">
        <v>27</v>
      </c>
      <c r="Q136" t="s">
        <v>40</v>
      </c>
      <c r="R136" t="s">
        <v>41</v>
      </c>
      <c r="S136" t="s">
        <v>20</v>
      </c>
      <c r="T136" t="s">
        <v>25</v>
      </c>
      <c r="U136" t="s">
        <v>4</v>
      </c>
      <c r="V136" t="s">
        <v>35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Aly</v>
      </c>
      <c r="E137" t="str">
        <f t="shared" si="75"/>
        <v>Baher</v>
      </c>
      <c r="F137" t="str">
        <f t="shared" si="75"/>
        <v>Bobby</v>
      </c>
      <c r="G137" t="str">
        <f t="shared" si="75"/>
        <v>Christian</v>
      </c>
      <c r="H137" t="str">
        <f t="shared" si="75"/>
        <v>Elen</v>
      </c>
      <c r="I137" t="str">
        <f t="shared" si="75"/>
        <v>Eugène</v>
      </c>
      <c r="J137" t="str">
        <f t="shared" si="75"/>
        <v>Grigor</v>
      </c>
      <c r="K137" t="str">
        <f t="shared" si="75"/>
        <v>Grigori</v>
      </c>
      <c r="L137" t="str">
        <f t="shared" si="75"/>
        <v>Hasmik</v>
      </c>
      <c r="M137" t="str">
        <f t="shared" si="75"/>
        <v>Kerim</v>
      </c>
      <c r="N137" t="str">
        <f t="shared" si="75"/>
        <v>Khalil</v>
      </c>
      <c r="O137" t="str">
        <f t="shared" si="75"/>
        <v>Liana</v>
      </c>
      <c r="P137" t="str">
        <f t="shared" si="75"/>
        <v>Mohamed</v>
      </c>
      <c r="Q137" t="str">
        <f t="shared" si="75"/>
        <v>Narine</v>
      </c>
      <c r="R137" t="str">
        <f t="shared" si="75"/>
        <v>Nicolas</v>
      </c>
      <c r="S137" t="str">
        <f t="shared" si="75"/>
        <v>Olivier</v>
      </c>
      <c r="T137" t="str">
        <f t="shared" si="75"/>
        <v>Sonia</v>
      </c>
      <c r="U137" t="str">
        <f t="shared" si="75"/>
        <v>Sujatha</v>
      </c>
      <c r="V137" t="str">
        <f t="shared" si="75"/>
        <v>Thierry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AlT</v>
      </c>
      <c r="E138" t="str">
        <f t="shared" si="76"/>
        <v>BaR</v>
      </c>
      <c r="F138" t="str">
        <f t="shared" si="76"/>
        <v>BoB</v>
      </c>
      <c r="G138" t="str">
        <f t="shared" si="76"/>
        <v>ChL</v>
      </c>
      <c r="H138" t="str">
        <f t="shared" si="76"/>
        <v>ElV</v>
      </c>
      <c r="I138" t="str">
        <f t="shared" si="76"/>
        <v>EuE</v>
      </c>
      <c r="J138" t="str">
        <f t="shared" si="76"/>
        <v>GrT</v>
      </c>
      <c r="K138" t="str">
        <f t="shared" si="76"/>
        <v>GrB</v>
      </c>
      <c r="L138" t="str">
        <f t="shared" si="76"/>
        <v>HaS</v>
      </c>
      <c r="M138" t="str">
        <f t="shared" si="76"/>
        <v>KeT</v>
      </c>
      <c r="N138" t="str">
        <f t="shared" si="76"/>
        <v>KhR</v>
      </c>
      <c r="O138" t="str">
        <f t="shared" si="76"/>
        <v>LiB</v>
      </c>
      <c r="P138" t="str">
        <f t="shared" si="76"/>
        <v>MoA</v>
      </c>
      <c r="Q138" t="str">
        <f t="shared" si="76"/>
        <v>NaS</v>
      </c>
      <c r="R138" t="str">
        <f t="shared" si="76"/>
        <v>NiJ</v>
      </c>
      <c r="S138" t="str">
        <f t="shared" si="76"/>
        <v>OlW</v>
      </c>
      <c r="T138" t="str">
        <f t="shared" si="76"/>
        <v>SoG</v>
      </c>
      <c r="U138" t="str">
        <f t="shared" si="76"/>
        <v>SuN</v>
      </c>
      <c r="V138" t="str">
        <f t="shared" si="76"/>
        <v>ThD</v>
      </c>
      <c r="W138" t="s">
        <v>5</v>
      </c>
    </row>
    <row r="139" spans="1:24" ht="12.75">
      <c r="A139" s="1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</c>
      <c r="E139">
        <f ca="1" t="shared" si="78"/>
        <v>299</v>
      </c>
      <c r="F139">
        <f ca="1" t="shared" si="78"/>
      </c>
      <c r="G139">
        <f ca="1" t="shared" si="78"/>
      </c>
      <c r="H139">
        <f ca="1" t="shared" si="78"/>
      </c>
      <c r="I139">
        <f aca="true" ca="1" t="shared" si="79" ref="I139:V153">IF(AND(ISNUMBER(MATCH($A139,$A$121:$A$135,0)),ISNUMBER(MATCH(I$136,$B$118:$V$118,0))),OFFSET($A$120,MATCH($A139,$A$121:$A$135,0),MATCH(I$136,$B$118:$V$118,0)),"")</f>
        <v>187</v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</c>
      <c r="T139">
        <f ca="1" t="shared" si="79"/>
      </c>
      <c r="U139">
        <f ca="1" t="shared" si="79"/>
        <v>554</v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1">
        <v>39600</v>
      </c>
      <c r="B140" s="9">
        <f t="shared" si="77"/>
        <v>79</v>
      </c>
      <c r="C140">
        <f ca="1" t="shared" si="78"/>
      </c>
      <c r="D140">
        <f ca="1" t="shared" si="78"/>
      </c>
      <c r="E140">
        <f ca="1" t="shared" si="78"/>
        <v>175</v>
      </c>
      <c r="F140">
        <f ca="1" t="shared" si="78"/>
      </c>
      <c r="G140">
        <f ca="1" t="shared" si="78"/>
      </c>
      <c r="H140">
        <f ca="1" t="shared" si="78"/>
      </c>
      <c r="I140">
        <f aca="true" ca="1" t="shared" si="80" ref="I140:R140">IF(AND(ISNUMBER(MATCH($A140,$A$121:$A$135,0)),ISNUMBER(MATCH(I$136,$B$118:$V$118,0))),OFFSET($A$120,MATCH($A140,$A$121:$A$135,0),MATCH(I$136,$B$118:$V$118,0)),"")</f>
        <v>334</v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</c>
      <c r="T140">
        <f ca="1" t="shared" si="79"/>
      </c>
      <c r="U140">
        <f ca="1" t="shared" si="79"/>
        <v>414</v>
      </c>
      <c r="V140">
        <f ca="1" t="shared" si="79"/>
      </c>
      <c r="W140">
        <f aca="true" t="shared" si="81" ref="W140:W156">SUM(B140:V140)</f>
        <v>1002</v>
      </c>
      <c r="X140" t="str">
        <f aca="true" t="shared" si="82" ref="X140:X153">IF(W140=W122,"ok","ERROR")</f>
        <v>ok</v>
      </c>
    </row>
    <row r="141" spans="1:24" ht="12.75">
      <c r="A141" s="11">
        <v>39630</v>
      </c>
      <c r="B141" s="9">
        <f t="shared" si="77"/>
        <v>0</v>
      </c>
      <c r="C141">
        <f ca="1" t="shared" si="78"/>
      </c>
      <c r="D141">
        <f ca="1" t="shared" si="78"/>
      </c>
      <c r="E141">
        <f ca="1" t="shared" si="78"/>
        <v>498</v>
      </c>
      <c r="F141">
        <f ca="1" t="shared" si="78"/>
      </c>
      <c r="G141">
        <f ca="1" t="shared" si="78"/>
      </c>
      <c r="H141">
        <f ca="1" t="shared" si="78"/>
      </c>
      <c r="I141">
        <f ca="1" t="shared" si="79"/>
        <v>520</v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</c>
      <c r="T141">
        <f ca="1" t="shared" si="79"/>
      </c>
      <c r="U141">
        <f ca="1" t="shared" si="79"/>
        <v>611</v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1">
        <v>39661</v>
      </c>
      <c r="B142" s="9">
        <f t="shared" si="77"/>
        <v>163</v>
      </c>
      <c r="C142">
        <f ca="1" t="shared" si="78"/>
      </c>
      <c r="D142">
        <f ca="1" t="shared" si="78"/>
      </c>
      <c r="E142">
        <f ca="1" t="shared" si="78"/>
        <v>257</v>
      </c>
      <c r="F142">
        <f ca="1" t="shared" si="78"/>
      </c>
      <c r="G142">
        <f ca="1" t="shared" si="78"/>
      </c>
      <c r="H142">
        <f ca="1" t="shared" si="78"/>
      </c>
      <c r="I142">
        <f ca="1" t="shared" si="79"/>
        <v>487</v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</c>
      <c r="T142">
        <f ca="1" t="shared" si="79"/>
      </c>
      <c r="U142">
        <f ca="1" t="shared" si="79"/>
        <v>707</v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1">
        <v>39692</v>
      </c>
      <c r="B143" s="9">
        <f t="shared" si="77"/>
        <v>693</v>
      </c>
      <c r="C143">
        <f ca="1" t="shared" si="78"/>
      </c>
      <c r="D143">
        <f ca="1" t="shared" si="78"/>
      </c>
      <c r="E143">
        <f ca="1" t="shared" si="78"/>
        <v>242</v>
      </c>
      <c r="F143">
        <f ca="1" t="shared" si="78"/>
      </c>
      <c r="G143">
        <f ca="1" t="shared" si="78"/>
      </c>
      <c r="H143">
        <f ca="1" t="shared" si="78"/>
      </c>
      <c r="I143">
        <f ca="1" t="shared" si="79"/>
        <v>5</v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</c>
      <c r="T143">
        <f ca="1" t="shared" si="79"/>
      </c>
      <c r="U143">
        <f ca="1" t="shared" si="79"/>
        <v>470</v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1">
        <v>39722</v>
      </c>
      <c r="B144" s="9">
        <f t="shared" si="77"/>
        <v>830</v>
      </c>
      <c r="C144">
        <f ca="1" t="shared" si="78"/>
      </c>
      <c r="D144">
        <f ca="1" t="shared" si="78"/>
      </c>
      <c r="E144">
        <f ca="1" t="shared" si="78"/>
        <v>439</v>
      </c>
      <c r="F144">
        <f ca="1" t="shared" si="78"/>
      </c>
      <c r="G144">
        <f ca="1" t="shared" si="78"/>
      </c>
      <c r="H144">
        <f ca="1" t="shared" si="78"/>
      </c>
      <c r="I144">
        <f ca="1" t="shared" si="79"/>
        <v>60</v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</c>
      <c r="T144">
        <f ca="1" t="shared" si="79"/>
      </c>
      <c r="U144">
        <f ca="1" t="shared" si="79"/>
        <v>722</v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12">
        <v>39753</v>
      </c>
      <c r="B145" s="9">
        <f t="shared" si="77"/>
        <v>553</v>
      </c>
      <c r="C145">
        <f ca="1" t="shared" si="78"/>
      </c>
      <c r="D145">
        <f ca="1" t="shared" si="78"/>
      </c>
      <c r="E145">
        <f ca="1" t="shared" si="78"/>
        <v>190</v>
      </c>
      <c r="F145">
        <f ca="1" t="shared" si="78"/>
      </c>
      <c r="G145">
        <f ca="1" t="shared" si="78"/>
      </c>
      <c r="H145">
        <f ca="1" t="shared" si="78"/>
      </c>
      <c r="I145">
        <f ca="1" t="shared" si="79"/>
        <v>93</v>
      </c>
      <c r="J145">
        <f ca="1" t="shared" si="79"/>
      </c>
      <c r="K145">
        <f ca="1" t="shared" si="79"/>
      </c>
      <c r="L145">
        <f ca="1" t="shared" si="79"/>
        <v>53</v>
      </c>
      <c r="M145">
        <f ca="1" t="shared" si="79"/>
        <v>110</v>
      </c>
      <c r="N145">
        <f ca="1" t="shared" si="79"/>
        <v>99</v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</c>
      <c r="T145">
        <f ca="1" t="shared" si="79"/>
      </c>
      <c r="U145">
        <f ca="1" t="shared" si="79"/>
        <v>397</v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1">
        <v>39783</v>
      </c>
      <c r="B146" s="9">
        <f t="shared" si="77"/>
        <v>527</v>
      </c>
      <c r="C146">
        <f ca="1" t="shared" si="78"/>
      </c>
      <c r="D146">
        <f ca="1" t="shared" si="78"/>
      </c>
      <c r="E146">
        <f ca="1" t="shared" si="78"/>
        <v>241</v>
      </c>
      <c r="F146">
        <f ca="1" t="shared" si="78"/>
      </c>
      <c r="G146">
        <f ca="1" t="shared" si="78"/>
      </c>
      <c r="H146">
        <f ca="1" t="shared" si="78"/>
      </c>
      <c r="I146">
        <f ca="1" t="shared" si="79"/>
        <v>39</v>
      </c>
      <c r="J146">
        <f ca="1" t="shared" si="79"/>
      </c>
      <c r="K146">
        <f ca="1" t="shared" si="79"/>
      </c>
      <c r="L146">
        <f ca="1" t="shared" si="79"/>
        <v>99</v>
      </c>
      <c r="M146">
        <f ca="1" t="shared" si="79"/>
        <v>11</v>
      </c>
      <c r="N146">
        <f ca="1" t="shared" si="79"/>
        <v>173</v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</c>
      <c r="T146">
        <f ca="1" t="shared" si="79"/>
      </c>
      <c r="U146">
        <f ca="1" t="shared" si="79"/>
        <v>590</v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1">
        <v>39814</v>
      </c>
      <c r="B147" s="9">
        <f t="shared" si="77"/>
        <v>436</v>
      </c>
      <c r="C147">
        <f ca="1" t="shared" si="78"/>
        <v>55</v>
      </c>
      <c r="D147">
        <f ca="1" t="shared" si="78"/>
      </c>
      <c r="E147">
        <f ca="1" t="shared" si="78"/>
        <v>111</v>
      </c>
      <c r="F147">
        <f ca="1" t="shared" si="78"/>
        <v>135</v>
      </c>
      <c r="G147">
        <f ca="1" t="shared" si="78"/>
      </c>
      <c r="H147">
        <f ca="1" t="shared" si="78"/>
      </c>
      <c r="I147">
        <f ca="1" t="shared" si="79"/>
        <v>22</v>
      </c>
      <c r="J147">
        <f ca="1" t="shared" si="79"/>
      </c>
      <c r="K147">
        <f ca="1" t="shared" si="79"/>
        <v>567</v>
      </c>
      <c r="L147">
        <f ca="1" t="shared" si="79"/>
        <v>216</v>
      </c>
      <c r="M147">
        <f ca="1" t="shared" si="79"/>
        <v>56</v>
      </c>
      <c r="N147">
        <f ca="1" t="shared" si="79"/>
        <v>179</v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</c>
      <c r="S147">
        <f ca="1" t="shared" si="79"/>
      </c>
      <c r="T147">
        <f ca="1" t="shared" si="79"/>
        <v>46</v>
      </c>
      <c r="U147">
        <f ca="1" t="shared" si="79"/>
        <v>456</v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1">
        <v>39845</v>
      </c>
      <c r="B148" s="9">
        <f t="shared" si="77"/>
        <v>612</v>
      </c>
      <c r="C148">
        <f ca="1" t="shared" si="78"/>
        <v>195</v>
      </c>
      <c r="D148">
        <f ca="1" t="shared" si="78"/>
      </c>
      <c r="E148">
        <f ca="1" t="shared" si="78"/>
        <v>196</v>
      </c>
      <c r="F148">
        <f ca="1" t="shared" si="78"/>
        <v>53</v>
      </c>
      <c r="G148">
        <f ca="1" t="shared" si="78"/>
      </c>
      <c r="H148">
        <f ca="1" t="shared" si="78"/>
      </c>
      <c r="I148">
        <f ca="1" t="shared" si="79"/>
        <v>50</v>
      </c>
      <c r="J148">
        <f ca="1" t="shared" si="79"/>
        <v>122</v>
      </c>
      <c r="K148">
        <f ca="1" t="shared" si="79"/>
        <v>192</v>
      </c>
      <c r="L148">
        <f ca="1" t="shared" si="79"/>
        <v>244</v>
      </c>
      <c r="M148">
        <f ca="1" t="shared" si="79"/>
        <v>6</v>
      </c>
      <c r="N148">
        <f ca="1" t="shared" si="79"/>
        <v>98</v>
      </c>
      <c r="O148">
        <f ca="1" t="shared" si="79"/>
      </c>
      <c r="P148">
        <f ca="1" t="shared" si="79"/>
        <v>164</v>
      </c>
      <c r="Q148">
        <f ca="1" t="shared" si="79"/>
      </c>
      <c r="R148">
        <f ca="1" t="shared" si="79"/>
      </c>
      <c r="S148">
        <f ca="1" t="shared" si="79"/>
      </c>
      <c r="T148">
        <f ca="1" t="shared" si="79"/>
        <v>90</v>
      </c>
      <c r="U148">
        <f ca="1" t="shared" si="79"/>
        <v>332</v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1">
        <v>39873</v>
      </c>
      <c r="B149" s="9">
        <f t="shared" si="77"/>
        <v>549</v>
      </c>
      <c r="C149">
        <f ca="1" t="shared" si="78"/>
        <v>62</v>
      </c>
      <c r="D149">
        <f ca="1" t="shared" si="78"/>
      </c>
      <c r="E149">
        <f ca="1" t="shared" si="78"/>
        <v>171</v>
      </c>
      <c r="F149">
        <f ca="1" t="shared" si="78"/>
        <v>61</v>
      </c>
      <c r="G149">
        <f ca="1" t="shared" si="78"/>
      </c>
      <c r="H149">
        <f ca="1" t="shared" si="78"/>
        <v>29</v>
      </c>
      <c r="I149">
        <f ca="1" t="shared" si="79"/>
        <v>254</v>
      </c>
      <c r="J149">
        <f ca="1" t="shared" si="79"/>
        <v>104</v>
      </c>
      <c r="K149">
        <f ca="1" t="shared" si="79"/>
        <v>156</v>
      </c>
      <c r="L149">
        <f ca="1" t="shared" si="79"/>
        <v>299</v>
      </c>
      <c r="M149">
        <f ca="1" t="shared" si="79"/>
        <v>16</v>
      </c>
      <c r="N149">
        <f ca="1" t="shared" si="79"/>
        <v>105</v>
      </c>
      <c r="O149">
        <f ca="1" t="shared" si="79"/>
        <v>15</v>
      </c>
      <c r="P149">
        <f ca="1" t="shared" si="79"/>
        <v>114</v>
      </c>
      <c r="Q149">
        <f ca="1" t="shared" si="79"/>
      </c>
      <c r="R149">
        <f ca="1" t="shared" si="79"/>
      </c>
      <c r="S149">
        <f ca="1" t="shared" si="79"/>
      </c>
      <c r="T149">
        <f ca="1" t="shared" si="79"/>
        <v>66</v>
      </c>
      <c r="U149">
        <f ca="1" t="shared" si="79"/>
        <v>542</v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1">
        <v>39904</v>
      </c>
      <c r="B150" s="9">
        <f t="shared" si="77"/>
        <v>311</v>
      </c>
      <c r="C150">
        <f ca="1" t="shared" si="78"/>
        <v>101</v>
      </c>
      <c r="D150">
        <f ca="1" t="shared" si="78"/>
      </c>
      <c r="E150">
        <f ca="1" t="shared" si="78"/>
        <v>123</v>
      </c>
      <c r="F150">
        <f ca="1" t="shared" si="78"/>
        <v>45</v>
      </c>
      <c r="G150">
        <f ca="1" t="shared" si="78"/>
      </c>
      <c r="H150">
        <f ca="1" t="shared" si="78"/>
        <v>224</v>
      </c>
      <c r="I150">
        <f ca="1" t="shared" si="79"/>
        <v>152</v>
      </c>
      <c r="J150">
        <f ca="1" t="shared" si="79"/>
        <v>133</v>
      </c>
      <c r="K150">
        <f ca="1" t="shared" si="79"/>
        <v>324</v>
      </c>
      <c r="L150">
        <f ca="1" t="shared" si="79"/>
        <v>315</v>
      </c>
      <c r="M150">
        <f ca="1" t="shared" si="79"/>
        <v>7</v>
      </c>
      <c r="N150">
        <f ca="1" t="shared" si="79"/>
        <v>163</v>
      </c>
      <c r="O150">
        <f ca="1" t="shared" si="79"/>
        <v>64</v>
      </c>
      <c r="P150">
        <f ca="1" t="shared" si="79"/>
        <v>38</v>
      </c>
      <c r="Q150">
        <f ca="1" t="shared" si="79"/>
      </c>
      <c r="R150">
        <f ca="1" t="shared" si="79"/>
      </c>
      <c r="S150">
        <f ca="1" t="shared" si="79"/>
      </c>
      <c r="T150">
        <f ca="1" t="shared" si="79"/>
        <v>67</v>
      </c>
      <c r="U150">
        <f ca="1" t="shared" si="79"/>
        <v>324</v>
      </c>
      <c r="V150">
        <f ca="1" t="shared" si="79"/>
        <v>14</v>
      </c>
      <c r="W150">
        <f t="shared" si="81"/>
        <v>2405</v>
      </c>
      <c r="X150" t="str">
        <f t="shared" si="82"/>
        <v>ok</v>
      </c>
    </row>
    <row r="151" spans="1:24" ht="12.75">
      <c r="A151" s="13">
        <v>39934</v>
      </c>
      <c r="B151" s="9">
        <f t="shared" si="77"/>
        <v>271</v>
      </c>
      <c r="C151">
        <f ca="1" t="shared" si="78"/>
        <v>24</v>
      </c>
      <c r="D151">
        <f ca="1" t="shared" si="78"/>
      </c>
      <c r="E151">
        <f ca="1" t="shared" si="78"/>
        <v>97</v>
      </c>
      <c r="F151">
        <f ca="1" t="shared" si="78"/>
        <v>92</v>
      </c>
      <c r="G151">
        <f ca="1" t="shared" si="78"/>
      </c>
      <c r="H151">
        <f ca="1" t="shared" si="78"/>
        <v>287</v>
      </c>
      <c r="I151">
        <f ca="1" t="shared" si="79"/>
        <v>129</v>
      </c>
      <c r="J151">
        <f ca="1" t="shared" si="79"/>
        <v>187</v>
      </c>
      <c r="K151">
        <f ca="1" t="shared" si="79"/>
        <v>377</v>
      </c>
      <c r="L151">
        <f ca="1" t="shared" si="79"/>
        <v>313</v>
      </c>
      <c r="M151">
        <f ca="1" t="shared" si="79"/>
        <v>12</v>
      </c>
      <c r="N151">
        <f ca="1" t="shared" si="79"/>
        <v>133</v>
      </c>
      <c r="O151">
        <f ca="1" t="shared" si="79"/>
        <v>45</v>
      </c>
      <c r="P151">
        <f ca="1" t="shared" si="79"/>
        <v>13</v>
      </c>
      <c r="Q151">
        <f ca="1" t="shared" si="79"/>
      </c>
      <c r="R151">
        <f ca="1" t="shared" si="79"/>
      </c>
      <c r="S151">
        <f ca="1" t="shared" si="79"/>
      </c>
      <c r="T151">
        <f ca="1" t="shared" si="79"/>
        <v>50</v>
      </c>
      <c r="U151">
        <f ca="1" t="shared" si="79"/>
        <v>348</v>
      </c>
      <c r="V151">
        <f ca="1" t="shared" si="79"/>
        <v>1</v>
      </c>
      <c r="W151">
        <f t="shared" si="81"/>
        <v>2379</v>
      </c>
      <c r="X151" t="str">
        <f t="shared" si="82"/>
        <v>ok</v>
      </c>
    </row>
    <row r="152" spans="1:24" ht="12.75">
      <c r="A152" s="13">
        <v>39965</v>
      </c>
      <c r="B152" s="9">
        <f t="shared" si="77"/>
        <v>130</v>
      </c>
      <c r="C152">
        <f ca="1" t="shared" si="78"/>
        <v>42</v>
      </c>
      <c r="D152">
        <f ca="1" t="shared" si="78"/>
      </c>
      <c r="E152">
        <f ca="1" t="shared" si="78"/>
        <v>1</v>
      </c>
      <c r="F152">
        <f ca="1" t="shared" si="78"/>
        <v>44</v>
      </c>
      <c r="G152">
        <f ca="1" t="shared" si="78"/>
      </c>
      <c r="H152">
        <f ca="1" t="shared" si="78"/>
        <v>271</v>
      </c>
      <c r="I152">
        <f ca="1" t="shared" si="79"/>
        <v>206</v>
      </c>
      <c r="J152">
        <f ca="1" t="shared" si="79"/>
        <v>252</v>
      </c>
      <c r="K152">
        <f ca="1" t="shared" si="79"/>
        <v>391</v>
      </c>
      <c r="L152">
        <f ca="1" t="shared" si="79"/>
        <v>380</v>
      </c>
      <c r="M152">
        <f ca="1" t="shared" si="79"/>
        <v>19</v>
      </c>
      <c r="N152">
        <f ca="1" t="shared" si="79"/>
        <v>209</v>
      </c>
      <c r="O152">
        <f ca="1" t="shared" si="79"/>
        <v>86</v>
      </c>
      <c r="P152">
        <f ca="1" t="shared" si="79"/>
        <v>92</v>
      </c>
      <c r="Q152">
        <f ca="1" t="shared" si="79"/>
      </c>
      <c r="R152">
        <f ca="1" t="shared" si="79"/>
      </c>
      <c r="S152">
        <f ca="1" t="shared" si="79"/>
      </c>
      <c r="T152">
        <f ca="1" t="shared" si="79"/>
        <v>71</v>
      </c>
      <c r="U152">
        <f ca="1" t="shared" si="79"/>
        <v>340</v>
      </c>
      <c r="V152">
        <f ca="1" t="shared" si="79"/>
        <v>102</v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13">
        <v>39995</v>
      </c>
      <c r="B153" s="9">
        <f t="shared" si="77"/>
        <v>105</v>
      </c>
      <c r="C153">
        <f ca="1" t="shared" si="78"/>
        <v>65</v>
      </c>
      <c r="D153">
        <f ca="1" t="shared" si="78"/>
      </c>
      <c r="E153">
        <f ca="1" t="shared" si="78"/>
        <v>72</v>
      </c>
      <c r="F153">
        <f ca="1" t="shared" si="78"/>
        <v>84</v>
      </c>
      <c r="G153">
        <f ca="1" t="shared" si="78"/>
        <v>21</v>
      </c>
      <c r="H153">
        <f ca="1" t="shared" si="78"/>
        <v>241</v>
      </c>
      <c r="I153">
        <f ca="1" t="shared" si="79"/>
        <v>68</v>
      </c>
      <c r="J153">
        <f ca="1" t="shared" si="79"/>
        <v>377</v>
      </c>
      <c r="K153">
        <f ca="1" t="shared" si="79"/>
        <v>312</v>
      </c>
      <c r="L153">
        <f ca="1" t="shared" si="79"/>
        <v>505</v>
      </c>
      <c r="M153">
        <f ca="1" t="shared" si="79"/>
        <v>19</v>
      </c>
      <c r="N153">
        <f ca="1" t="shared" si="79"/>
        <v>217</v>
      </c>
      <c r="O153">
        <f ca="1" t="shared" si="79"/>
        <v>118</v>
      </c>
      <c r="P153">
        <f ca="1" t="shared" si="79"/>
        <v>79</v>
      </c>
      <c r="Q153">
        <f ca="1" t="shared" si="79"/>
        <v>16</v>
      </c>
      <c r="R153">
        <f ca="1" t="shared" si="79"/>
      </c>
      <c r="S153">
        <f ca="1" t="shared" si="79"/>
      </c>
      <c r="T153">
        <f ca="1" t="shared" si="79"/>
        <v>73</v>
      </c>
      <c r="U153">
        <f ca="1" t="shared" si="79"/>
        <v>271</v>
      </c>
      <c r="V153">
        <f ca="1" t="shared" si="79"/>
        <v>92</v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14">
        <v>40026</v>
      </c>
      <c r="C154" s="5">
        <v>67</v>
      </c>
      <c r="D154" s="5">
        <v>25</v>
      </c>
      <c r="E154" s="5">
        <v>307</v>
      </c>
      <c r="F154" s="5">
        <v>116</v>
      </c>
      <c r="G154" s="5">
        <v>7</v>
      </c>
      <c r="H154" s="5">
        <v>203</v>
      </c>
      <c r="I154" s="5">
        <v>52</v>
      </c>
      <c r="J154" s="5">
        <v>329</v>
      </c>
      <c r="K154" s="5">
        <v>25</v>
      </c>
      <c r="L154" s="5">
        <v>260</v>
      </c>
      <c r="M154" s="5">
        <v>18</v>
      </c>
      <c r="N154" s="5">
        <v>132</v>
      </c>
      <c r="O154" s="5">
        <v>45</v>
      </c>
      <c r="P154" s="5">
        <v>47</v>
      </c>
      <c r="Q154" s="5">
        <v>26</v>
      </c>
      <c r="R154" s="5">
        <v>25</v>
      </c>
      <c r="S154" s="5">
        <v>3</v>
      </c>
      <c r="T154" s="5">
        <v>51</v>
      </c>
      <c r="U154" s="5">
        <v>91</v>
      </c>
      <c r="V154" s="5">
        <v>174</v>
      </c>
      <c r="W154" s="5">
        <f t="shared" si="81"/>
        <v>2003</v>
      </c>
    </row>
    <row r="155" spans="1:23" s="7" customFormat="1" ht="12.75">
      <c r="A155" s="16" t="str">
        <f>TEXT(A154,"mmmm'yy")&amp;" (op)"</f>
        <v>August'09 (op)</v>
      </c>
      <c r="C155" s="7">
        <f>MAX(C156-C154,0)</f>
        <v>2</v>
      </c>
      <c r="D155" s="7">
        <f>MAX(D156-D154,0)</f>
        <v>2</v>
      </c>
      <c r="E155" s="7">
        <f aca="true" t="shared" si="83" ref="E155:V155">MAX(E156-E154,0)</f>
        <v>96</v>
      </c>
      <c r="F155" s="7">
        <f t="shared" si="83"/>
        <v>330</v>
      </c>
      <c r="G155" s="7">
        <f t="shared" si="83"/>
        <v>6</v>
      </c>
      <c r="H155" s="7">
        <f t="shared" si="83"/>
        <v>125</v>
      </c>
      <c r="I155" s="7">
        <f t="shared" si="83"/>
        <v>11</v>
      </c>
      <c r="J155" s="7">
        <f t="shared" si="83"/>
        <v>171</v>
      </c>
      <c r="K155" s="7">
        <f t="shared" si="83"/>
        <v>46</v>
      </c>
      <c r="L155" s="7">
        <f t="shared" si="83"/>
        <v>138</v>
      </c>
      <c r="M155" s="7">
        <f t="shared" si="83"/>
        <v>14</v>
      </c>
      <c r="N155" s="7">
        <f t="shared" si="83"/>
        <v>39</v>
      </c>
      <c r="O155" s="7">
        <f t="shared" si="83"/>
        <v>66</v>
      </c>
      <c r="P155" s="7">
        <f t="shared" si="83"/>
        <v>15</v>
      </c>
      <c r="Q155" s="7">
        <f t="shared" si="83"/>
        <v>147</v>
      </c>
      <c r="R155" s="7">
        <f t="shared" si="83"/>
        <v>6</v>
      </c>
      <c r="S155" s="7">
        <f t="shared" si="83"/>
        <v>2</v>
      </c>
      <c r="T155" s="7">
        <f t="shared" si="83"/>
        <v>63</v>
      </c>
      <c r="U155" s="7">
        <f t="shared" si="83"/>
        <v>42</v>
      </c>
      <c r="V155" s="7">
        <f t="shared" si="83"/>
        <v>6</v>
      </c>
      <c r="W155" s="7">
        <f t="shared" si="81"/>
        <v>1327</v>
      </c>
    </row>
    <row r="156" spans="1:23" ht="12.75">
      <c r="A156" s="15" t="str">
        <f>"(all) "&amp;TEXT(A154,"mmmm'yy")</f>
        <v>(all) August'09</v>
      </c>
      <c r="B156" s="7"/>
      <c r="C156" s="5">
        <v>69</v>
      </c>
      <c r="D156" s="5">
        <v>27</v>
      </c>
      <c r="E156" s="5">
        <v>403</v>
      </c>
      <c r="F156" s="5">
        <v>446</v>
      </c>
      <c r="G156" s="5">
        <v>13</v>
      </c>
      <c r="H156" s="5">
        <v>328</v>
      </c>
      <c r="I156" s="5">
        <v>63</v>
      </c>
      <c r="J156" s="5">
        <v>500</v>
      </c>
      <c r="K156" s="5">
        <v>71</v>
      </c>
      <c r="L156" s="5">
        <v>398</v>
      </c>
      <c r="M156" s="5">
        <v>32</v>
      </c>
      <c r="N156" s="5">
        <v>171</v>
      </c>
      <c r="O156" s="5">
        <v>111</v>
      </c>
      <c r="P156" s="5">
        <v>62</v>
      </c>
      <c r="Q156" s="5">
        <v>173</v>
      </c>
      <c r="R156" s="5">
        <v>31</v>
      </c>
      <c r="S156" s="5">
        <v>5</v>
      </c>
      <c r="T156" s="5">
        <v>114</v>
      </c>
      <c r="U156" s="5">
        <v>133</v>
      </c>
      <c r="V156" s="5">
        <v>180</v>
      </c>
      <c r="W156" s="5">
        <f t="shared" si="81"/>
        <v>3330</v>
      </c>
    </row>
    <row r="157" spans="1:23" ht="12.75">
      <c r="A157" s="1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>
      <c r="A158" s="1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>
      <c r="A159" s="1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17" ht="12.75">
      <c r="A160" s="1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3" ht="12.75">
      <c r="A167" s="1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ht="12.75">
      <c r="B168" s="7"/>
    </row>
    <row r="169" ht="12.75">
      <c r="B16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2009-08-24T18:01:43Z</cp:lastPrinted>
  <dcterms:created xsi:type="dcterms:W3CDTF">2008-09-09T12:37:42Z</dcterms:created>
  <dcterms:modified xsi:type="dcterms:W3CDTF">2009-08-24T18:05:58Z</dcterms:modified>
  <cp:category/>
  <cp:version/>
  <cp:contentType/>
  <cp:contentStatus/>
</cp:coreProperties>
</file>