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938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<sst xmlns="http://schemas.openxmlformats.org/spreadsheetml/2006/main" count="204" uniqueCount="42">
  <si>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</si>
  <si>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</si>
  <si>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</si>
  <si>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</si>
  <si>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</si>
  <si>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</si>
  <si>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</si>
  <si>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</si>
  <si>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</si>
  <si>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</si>
  <si>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</si>
  <si>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</si>
  <si>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</si>
  <si>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</si>
  <si>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</si>
  <si>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</si>
  <si>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</si>
  <si>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</si>
  <si>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</si>
  <si>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</si>
  <si>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</si>
  <si>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</si>
  <si>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</si>
  <si>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</si>
  <si>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</si>
  <si>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</si>
  <si>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</si>
  <si>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</si>
  <si>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</si>
  <si>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</si>
  <si>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</si>
  <si>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</si>
  <si>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</si>
  <si>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</si>
  <si>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</si>
  <si>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</si>
  <si>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</si>
  <si>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</si>
  <si>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</si>
  <si>
    <t>Christian Lathion</t>
  </si>
  <si>
    <t>Narine Shalunts</t>
  </si>
  <si>
    <t>Nicolas Jorand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</si>
</sst>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  <numFmt numFmtId="171" formatCode="[&gt;50]&quot;Oth&quot;\ 0;"/>
    <numFmt numFmtId="172" formatCode="#"/>
    <numFmt numFmtId="173" formatCode="[&gt;50]&quot;Oth&quot;\ #;"/>
    <numFmt numFmtId="174" formatCode="[&gt;=50]&quot;AlS&quot;\ #;General"/>
    <numFmt numFmtId="175" formatCode="[&gt;=50]&quot;Oth&quot;\ 0;"/>
    <numFmt numFmtId="176" formatCode="[&gt;=50]&quot;AlS&quot;\ #;"/>
    <numFmt numFmtId="177" formatCode="[&gt;50]#;"/>
    <numFmt numFmtId="178" formatCode="[&gt;50]&quot;&quot;#;"/>
    <numFmt numFmtId="179" formatCode="&quot;Oth&quot;\ #"/>
    <numFmt numFmtId="180" formatCode="[&gt;50]&quot;&quot;General;"/>
    <numFmt numFmtId="181" formatCode="[&gt;50]General;"/>
    <numFmt numFmtId="182" formatCode="[&gt;50]&quot;Oth&quot;#;"/>
    <numFmt numFmtId="183" formatCode="[&gt;50]&quot;AlS&quot;#;"/>
    <numFmt numFmtId="184" formatCode="[&gt;50]&quot;BaR&quot;#;"/>
    <numFmt numFmtId="185" formatCode="[&gt;50]&quot;BaR&quot;\ #;"/>
    <numFmt numFmtId="186" formatCode="[&gt;50]&quot;&quot;\ #;"/>
    <numFmt numFmtId="187" formatCode="[&gt;50]&quot;BoB&quot;\ #;"/>
    <numFmt numFmtId="188" formatCode="[&gt;50]&quot;ChL&quot;\ #;"/>
    <numFmt numFmtId="189" formatCode="[&gt;50]&quot;AlS&quot;\ #;"/>
    <numFmt numFmtId="190" formatCode="[&gt;50]&quot;ChD&quot;\ #;"/>
    <numFmt numFmtId="191" formatCode="[&gt;50]&quot;ElV&quot;\ #;"/>
    <numFmt numFmtId="192" formatCode="[&gt;50]&quot;EuE&quot;\ #;"/>
    <numFmt numFmtId="193" formatCode="[&gt;50]&quot;GrT&quot;\ #;"/>
    <numFmt numFmtId="194" formatCode="[&gt;50]&quot;GrB&quot;\ #;"/>
    <numFmt numFmtId="195" formatCode="[&gt;50]&quot;HaS&quot;\ #;"/>
    <numFmt numFmtId="196" formatCode="[&gt;50]&quot;KeT&quot;\ #;"/>
    <numFmt numFmtId="197" formatCode="[&gt;50]&quot;KhR&quot;\ #;"/>
    <numFmt numFmtId="198" formatCode="[&gt;50]&quot;LiB&quot;#;"/>
    <numFmt numFmtId="199" formatCode="[&gt;50]&quot;MoA&quot;\ #;"/>
    <numFmt numFmtId="200" formatCode="[&gt;50]&quot;NaS&quot;#;"/>
    <numFmt numFmtId="201" formatCode="[&gt;50]&quot;NaS&quot;\ #;"/>
    <numFmt numFmtId="202" formatCode="[&gt;50]&quot;SoG&quot;\ #;"/>
    <numFmt numFmtId="203" formatCode="[&gt;50]&quot;SuN&quot;\ #;"/>
    <numFmt numFmtId="204" formatCode="[&gt;50]&quot;ThD&quot;\ #;"/>
    <numFmt numFmtId="205" formatCode="[&gt;50]&quot;LiB&quot;\ #;"/>
    <numFmt numFmtId="206" formatCode="[&gt;50]&quot;MoA&quot;#;"/>
    <numFmt numFmtId="207" formatCode="[&gt;50]&quot;NiJ&quot;\ #;"/>
    <numFmt numFmtId="208" formatCode="[$-409]dddd\,\ mmmm\ dd\,\ yyyy"/>
    <numFmt numFmtId="209" formatCode="mmmm\'yy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209" fontId="0" fillId="0" borderId="0" xfId="0" applyNumberFormat="1" applyAlignment="1">
      <alignment/>
    </xf>
    <xf numFmtId="209" fontId="0" fillId="0" borderId="0" xfId="0" applyNumberFormat="1" applyFont="1" applyAlignment="1">
      <alignment/>
    </xf>
    <xf numFmtId="209" fontId="0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4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025"/>
          <c:w val="0.88875"/>
          <c:h val="0.8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29888691"/>
        <c:axId val="562764"/>
      </c:barChart>
      <c:dateAx>
        <c:axId val="2988869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62764"/>
        <c:crosses val="autoZero"/>
        <c:auto val="0"/>
        <c:noMultiLvlLbl val="0"/>
      </c:dateAx>
      <c:valAx>
        <c:axId val="56276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9888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2009-7-31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25"/>
          <c:w val="1"/>
          <c:h val="0.8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Sheet1!$B$120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[&gt;50]&quot;Oth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Sheet1!$B$121:$B$135</c:f>
              <c:numCache>
                <c:ptCount val="15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446</c:v>
                </c:pt>
                <c:pt idx="11">
                  <c:v>199</c:v>
                </c:pt>
                <c:pt idx="12">
                  <c:v>103</c:v>
                </c:pt>
                <c:pt idx="13">
                  <c:v>33</c:v>
                </c:pt>
              </c:numCache>
            </c:numRef>
          </c:val>
        </c:ser>
        <c:ser>
          <c:idx val="1"/>
          <c:order val="1"/>
          <c:tx>
            <c:strRef>
              <c:f>Sheet1!$C$120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Sheet1!$C$121:$C$135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65</c:v>
                </c:pt>
              </c:numCache>
            </c:numRef>
          </c:val>
        </c:ser>
        <c:ser>
          <c:idx val="2"/>
          <c:order val="2"/>
          <c:tx>
            <c:strRef>
              <c:f>Sheet1!$D$120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Sheet1!$D$121:$D$135</c:f>
              <c:numCache>
                <c:ptCount val="15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72</c:v>
                </c:pt>
              </c:numCache>
            </c:numRef>
          </c:val>
        </c:ser>
        <c:ser>
          <c:idx val="3"/>
          <c:order val="3"/>
          <c:tx>
            <c:strRef>
              <c:f>Sheet1!$E$120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Sheet1!$E$121:$E$135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84</c:v>
                </c:pt>
              </c:numCache>
            </c:numRef>
          </c:val>
        </c:ser>
        <c:ser>
          <c:idx val="4"/>
          <c:order val="4"/>
          <c:tx>
            <c:strRef>
              <c:f>Sheet1!$F$120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Sheet1!$F$121:$F$135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</c:numCache>
            </c:numRef>
          </c:val>
        </c:ser>
        <c:ser>
          <c:idx val="5"/>
          <c:order val="5"/>
          <c:tx>
            <c:strRef>
              <c:f>Sheet1!$G$120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Sheet1!$G$121:$G$135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  <c:pt idx="14">
                  <c:v>105</c:v>
                </c:pt>
              </c:numCache>
            </c:numRef>
          </c:val>
        </c:ser>
        <c:ser>
          <c:idx val="6"/>
          <c:order val="6"/>
          <c:tx>
            <c:strRef>
              <c:f>Sheet1!$H$120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Sheet1!$H$121:$H$135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241</c:v>
                </c:pt>
              </c:numCache>
            </c:numRef>
          </c:val>
        </c:ser>
        <c:ser>
          <c:idx val="7"/>
          <c:order val="7"/>
          <c:tx>
            <c:strRef>
              <c:f>Sheet1!$I$120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Sheet1!$I$121:$I$135</c:f>
              <c:numCache>
                <c:ptCount val="15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68</c:v>
                </c:pt>
              </c:numCache>
            </c:numRef>
          </c:val>
        </c:ser>
        <c:ser>
          <c:idx val="8"/>
          <c:order val="8"/>
          <c:tx>
            <c:strRef>
              <c:f>Sheet1!$J$120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Sheet1!$J$121:$J$135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377</c:v>
                </c:pt>
              </c:numCache>
            </c:numRef>
          </c:val>
        </c:ser>
        <c:ser>
          <c:idx val="9"/>
          <c:order val="9"/>
          <c:tx>
            <c:strRef>
              <c:f>Sheet1!$K$120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Sheet1!$K$121:$K$135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312</c:v>
                </c:pt>
              </c:numCache>
            </c:numRef>
          </c:val>
        </c:ser>
        <c:ser>
          <c:idx val="10"/>
          <c:order val="10"/>
          <c:tx>
            <c:strRef>
              <c:f>Sheet1!$L$120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Sheet1!$L$121:$L$135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505</c:v>
                </c:pt>
              </c:numCache>
            </c:numRef>
          </c:val>
        </c:ser>
        <c:ser>
          <c:idx val="11"/>
          <c:order val="11"/>
          <c:tx>
            <c:strRef>
              <c:f>Sheet1!$M$120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Sheet1!$M$121:$M$135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Sheet1!$N$120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Sheet1!$N$121:$N$135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217</c:v>
                </c:pt>
              </c:numCache>
            </c:numRef>
          </c:val>
        </c:ser>
        <c:ser>
          <c:idx val="13"/>
          <c:order val="13"/>
          <c:tx>
            <c:strRef>
              <c:f>Sheet1!$O$120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Sheet1!$O$121:$O$135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118</c:v>
                </c:pt>
              </c:numCache>
            </c:numRef>
          </c:val>
        </c:ser>
        <c:ser>
          <c:idx val="14"/>
          <c:order val="14"/>
          <c:tx>
            <c:strRef>
              <c:f>Sheet1!$P$120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Sheet1!$P$121:$P$135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79</c:v>
                </c:pt>
              </c:numCache>
            </c:numRef>
          </c:val>
        </c:ser>
        <c:ser>
          <c:idx val="15"/>
          <c:order val="15"/>
          <c:tx>
            <c:strRef>
              <c:f>Sheet1!$Q$120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Sheet1!$Q$121:$Q$135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</c:numCache>
            </c:numRef>
          </c:val>
        </c:ser>
        <c:ser>
          <c:idx val="16"/>
          <c:order val="16"/>
          <c:tx>
            <c:strRef>
              <c:f>Sheet1!$R$120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Sheet1!$R$121:$R$135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73</c:v>
                </c:pt>
              </c:numCache>
            </c:numRef>
          </c:val>
        </c:ser>
        <c:ser>
          <c:idx val="17"/>
          <c:order val="17"/>
          <c:tx>
            <c:strRef>
              <c:f>Sheet1!$S$120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SuN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SuN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Sheet1!$S$121:$S$135</c:f>
              <c:numCache>
                <c:ptCount val="15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271</c:v>
                </c:pt>
              </c:numCache>
            </c:numRef>
          </c:val>
        </c:ser>
        <c:ser>
          <c:idx val="18"/>
          <c:order val="18"/>
          <c:tx>
            <c:strRef>
              <c:f>Sheet1!$T$120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Sheet1!$T$121:$T$135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92</c:v>
                </c:pt>
              </c:numCache>
            </c:numRef>
          </c:val>
        </c:ser>
        <c:ser>
          <c:idx val="19"/>
          <c:order val="19"/>
          <c:tx>
            <c:strRef>
              <c:f>Sheet1!$U$120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Sheet1!$U$121:$U$135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Sheet1!$V$120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Sheet1!$V$121:$V$135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20"/>
        <c:axId val="18173181"/>
        <c:axId val="29340902"/>
      </c:barChart>
      <c:lineChart>
        <c:grouping val="standard"/>
        <c:varyColors val="0"/>
        <c:ser>
          <c:idx val="21"/>
          <c:order val="21"/>
          <c:tx>
            <c:strRef>
              <c:f>Sheet1!$W$120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Sheet1!$W$121:$W$135</c:f>
              <c:numCache>
                <c:ptCount val="15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2735</c:v>
                </c:pt>
              </c:numCache>
            </c:numRef>
          </c:val>
          <c:smooth val="0"/>
        </c:ser>
        <c:axId val="18173181"/>
        <c:axId val="29340902"/>
      </c:lineChart>
      <c:dateAx>
        <c:axId val="1817318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29340902"/>
        <c:crosses val="autoZero"/>
        <c:auto val="0"/>
        <c:noMultiLvlLbl val="0"/>
      </c:dateAx>
      <c:valAx>
        <c:axId val="2934090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81731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2075"/>
          <c:y val="0.87425"/>
          <c:w val="0.806"/>
          <c:h val="0.12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2009-8-14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"/>
          <c:w val="1"/>
          <c:h val="0.8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Sheet1!$B$138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[&gt;50]&quot;Oth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Sheet1!$B$139:$B$155</c:f>
              <c:numCache>
                <c:ptCount val="1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549</c:v>
                </c:pt>
                <c:pt idx="11">
                  <c:v>311</c:v>
                </c:pt>
                <c:pt idx="12">
                  <c:v>271</c:v>
                </c:pt>
                <c:pt idx="13">
                  <c:v>130</c:v>
                </c:pt>
                <c:pt idx="14">
                  <c:v>105</c:v>
                </c:pt>
              </c:numCache>
            </c:numRef>
          </c:val>
        </c:ser>
        <c:ser>
          <c:idx val="1"/>
          <c:order val="1"/>
          <c:tx>
            <c:strRef>
              <c:f>Sheet1!$C$138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Sheet1!$C$139:$C$155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65</c:v>
                </c:pt>
                <c:pt idx="15">
                  <c:v>56</c:v>
                </c:pt>
                <c:pt idx="16">
                  <c:v>57</c:v>
                </c:pt>
              </c:numCache>
            </c:numRef>
          </c:val>
        </c:ser>
        <c:ser>
          <c:idx val="2"/>
          <c:order val="2"/>
          <c:tx>
            <c:strRef>
              <c:f>Sheet1!$D$138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Sheet1!$D$139:$D$155</c:f>
              <c:numCache>
                <c:ptCount val="1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72</c:v>
                </c:pt>
                <c:pt idx="15">
                  <c:v>142</c:v>
                </c:pt>
                <c:pt idx="16">
                  <c:v>194</c:v>
                </c:pt>
              </c:numCache>
            </c:numRef>
          </c:val>
        </c:ser>
        <c:ser>
          <c:idx val="3"/>
          <c:order val="3"/>
          <c:tx>
            <c:strRef>
              <c:f>Sheet1!$E$138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Sheet1!$E$139:$E$155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84</c:v>
                </c:pt>
                <c:pt idx="15">
                  <c:v>35</c:v>
                </c:pt>
                <c:pt idx="16">
                  <c:v>250</c:v>
                </c:pt>
              </c:numCache>
            </c:numRef>
          </c:val>
        </c:ser>
        <c:ser>
          <c:idx val="4"/>
          <c:order val="4"/>
          <c:tx>
            <c:strRef>
              <c:f>Sheet1!$F$138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Sheet1!$F$139:$F$155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  <c:pt idx="15">
                  <c:v>7</c:v>
                </c:pt>
                <c:pt idx="16">
                  <c:v>13</c:v>
                </c:pt>
              </c:numCache>
            </c:numRef>
          </c:val>
        </c:ser>
        <c:ser>
          <c:idx val="5"/>
          <c:order val="5"/>
          <c:tx>
            <c:strRef>
              <c:f>Sheet1!$G$138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Sheet1!$G$139:$G$155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241</c:v>
                </c:pt>
                <c:pt idx="15">
                  <c:v>139</c:v>
                </c:pt>
                <c:pt idx="16">
                  <c:v>226</c:v>
                </c:pt>
              </c:numCache>
            </c:numRef>
          </c:val>
        </c:ser>
        <c:ser>
          <c:idx val="6"/>
          <c:order val="6"/>
          <c:tx>
            <c:strRef>
              <c:f>Sheet1!$H$138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Sheet1!$H$139:$H$155</c:f>
              <c:numCache>
                <c:ptCount val="1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68</c:v>
                </c:pt>
                <c:pt idx="15">
                  <c:v>23</c:v>
                </c:pt>
                <c:pt idx="16">
                  <c:v>28</c:v>
                </c:pt>
              </c:numCache>
            </c:numRef>
          </c:val>
        </c:ser>
        <c:ser>
          <c:idx val="7"/>
          <c:order val="7"/>
          <c:tx>
            <c:strRef>
              <c:f>Sheet1!$I$138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Sheet1!$I$139:$I$155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377</c:v>
                </c:pt>
                <c:pt idx="15">
                  <c:v>177</c:v>
                </c:pt>
                <c:pt idx="16">
                  <c:v>254</c:v>
                </c:pt>
              </c:numCache>
            </c:numRef>
          </c:val>
        </c:ser>
        <c:ser>
          <c:idx val="8"/>
          <c:order val="8"/>
          <c:tx>
            <c:strRef>
              <c:f>Sheet1!$J$138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Sheet1!$J$139:$J$155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312</c:v>
                </c:pt>
                <c:pt idx="15">
                  <c:v>8</c:v>
                </c:pt>
                <c:pt idx="16">
                  <c:v>38</c:v>
                </c:pt>
              </c:numCache>
            </c:numRef>
          </c:val>
        </c:ser>
        <c:ser>
          <c:idx val="9"/>
          <c:order val="9"/>
          <c:tx>
            <c:strRef>
              <c:f>Sheet1!$K$138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Sheet1!$K$139:$K$155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505</c:v>
                </c:pt>
                <c:pt idx="15">
                  <c:v>113</c:v>
                </c:pt>
                <c:pt idx="16">
                  <c:v>187</c:v>
                </c:pt>
              </c:numCache>
            </c:numRef>
          </c:val>
        </c:ser>
        <c:ser>
          <c:idx val="10"/>
          <c:order val="10"/>
          <c:tx>
            <c:strRef>
              <c:f>Sheet1!$L$138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Sheet1!$L$139:$L$155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  <c:pt idx="15">
                  <c:v>9</c:v>
                </c:pt>
                <c:pt idx="16">
                  <c:v>19</c:v>
                </c:pt>
              </c:numCache>
            </c:numRef>
          </c:val>
        </c:ser>
        <c:ser>
          <c:idx val="11"/>
          <c:order val="11"/>
          <c:tx>
            <c:strRef>
              <c:f>Sheet1!$M$138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Sheet1!$M$139:$M$155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217</c:v>
                </c:pt>
                <c:pt idx="15">
                  <c:v>100</c:v>
                </c:pt>
                <c:pt idx="16">
                  <c:v>131</c:v>
                </c:pt>
              </c:numCache>
            </c:numRef>
          </c:val>
        </c:ser>
        <c:ser>
          <c:idx val="12"/>
          <c:order val="12"/>
          <c:tx>
            <c:strRef>
              <c:f>Sheet1!$N$138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Sheet1!$N$139:$N$155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118</c:v>
                </c:pt>
                <c:pt idx="15">
                  <c:v>27</c:v>
                </c:pt>
                <c:pt idx="16">
                  <c:v>58</c:v>
                </c:pt>
              </c:numCache>
            </c:numRef>
          </c:val>
        </c:ser>
        <c:ser>
          <c:idx val="13"/>
          <c:order val="13"/>
          <c:tx>
            <c:strRef>
              <c:f>Sheet1!$O$138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Sheet1!$O$139:$O$155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79</c:v>
                </c:pt>
                <c:pt idx="15">
                  <c:v>22</c:v>
                </c:pt>
                <c:pt idx="16">
                  <c:v>26</c:v>
                </c:pt>
              </c:numCache>
            </c:numRef>
          </c:val>
        </c:ser>
        <c:ser>
          <c:idx val="14"/>
          <c:order val="14"/>
          <c:tx>
            <c:strRef>
              <c:f>Sheet1!$P$138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Sheet1!$P$139:$P$155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  <c:pt idx="15">
                  <c:v>16</c:v>
                </c:pt>
                <c:pt idx="16">
                  <c:v>127</c:v>
                </c:pt>
              </c:numCache>
            </c:numRef>
          </c:val>
        </c:ser>
        <c:ser>
          <c:idx val="15"/>
          <c:order val="15"/>
          <c:tx>
            <c:strRef>
              <c:f>Sheet1!$Q$138</c:f>
              <c:strCache>
                <c:ptCount val="1"/>
                <c:pt idx="0">
                  <c:v>NiJ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iJ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Sheet1!$Q$139:$Q$155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12</c:v>
                </c:pt>
              </c:numCache>
            </c:numRef>
          </c:val>
        </c:ser>
        <c:ser>
          <c:idx val="16"/>
          <c:order val="16"/>
          <c:tx>
            <c:strRef>
              <c:f>Sheet1!$R$138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Sheet1!$R$139:$R$155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73</c:v>
                </c:pt>
                <c:pt idx="15">
                  <c:v>37</c:v>
                </c:pt>
                <c:pt idx="16">
                  <c:v>87</c:v>
                </c:pt>
              </c:numCache>
            </c:numRef>
          </c:val>
        </c:ser>
        <c:ser>
          <c:idx val="17"/>
          <c:order val="17"/>
          <c:tx>
            <c:strRef>
              <c:f>Sheet1!$S$138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SuN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SuN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Sheet1!$S$139:$S$155</c:f>
              <c:numCache>
                <c:ptCount val="1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271</c:v>
                </c:pt>
                <c:pt idx="15">
                  <c:v>90</c:v>
                </c:pt>
                <c:pt idx="16">
                  <c:v>124</c:v>
                </c:pt>
              </c:numCache>
            </c:numRef>
          </c:val>
        </c:ser>
        <c:ser>
          <c:idx val="18"/>
          <c:order val="18"/>
          <c:tx>
            <c:strRef>
              <c:f>Sheet1!$T$138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Sheet1!$T$139:$T$155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92</c:v>
                </c:pt>
                <c:pt idx="15">
                  <c:v>97</c:v>
                </c:pt>
                <c:pt idx="16">
                  <c:v>102</c:v>
                </c:pt>
              </c:numCache>
            </c:numRef>
          </c:val>
        </c:ser>
        <c:ser>
          <c:idx val="19"/>
          <c:order val="19"/>
          <c:tx>
            <c:strRef>
              <c:f>Sheet1!$U$138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Sheet1!$U$139:$U$155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Sheet1!$V$138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Sheet1!$V$139:$V$155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gapWidth val="20"/>
        <c:axId val="62741527"/>
        <c:axId val="27802832"/>
      </c:barChart>
      <c:lineChart>
        <c:grouping val="standard"/>
        <c:varyColors val="0"/>
        <c:ser>
          <c:idx val="21"/>
          <c:order val="21"/>
          <c:tx>
            <c:strRef>
              <c:f>Sheet1!$W$138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Sheet1!$W$139:$W$155</c:f>
              <c:numCache>
                <c:ptCount val="1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2735</c:v>
                </c:pt>
                <c:pt idx="15">
                  <c:v>1105</c:v>
                </c:pt>
                <c:pt idx="16">
                  <c:v>1933</c:v>
                </c:pt>
              </c:numCache>
            </c:numRef>
          </c:val>
          <c:smooth val="0"/>
        </c:ser>
        <c:axId val="62741527"/>
        <c:axId val="27802832"/>
      </c:lineChart>
      <c:catAx>
        <c:axId val="6274152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975" b="0" i="0" u="none" baseline="0"/>
            </a:pPr>
          </a:p>
        </c:txPr>
        <c:crossAx val="27802832"/>
        <c:crosses val="autoZero"/>
        <c:auto val="1"/>
        <c:lblOffset val="100"/>
        <c:tickLblSkip val="1"/>
        <c:noMultiLvlLbl val="0"/>
      </c:catAx>
      <c:valAx>
        <c:axId val="2780283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27415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925"/>
          <c:y val="0.8745"/>
          <c:w val="0.805"/>
          <c:h val="0.12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125"/>
          <c:w val="0.88875"/>
          <c:h val="0.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5064877"/>
        <c:axId val="45583894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5064877"/>
        <c:axId val="45583894"/>
      </c:lineChart>
      <c:dateAx>
        <c:axId val="5064877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5583894"/>
        <c:crosses val="autoZero"/>
        <c:auto val="0"/>
        <c:noMultiLvlLbl val="0"/>
      </c:dateAx>
      <c:valAx>
        <c:axId val="4558389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064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4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45"/>
          <c:w val="0.981"/>
          <c:h val="0.7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7601863"/>
        <c:axId val="1307904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7601863"/>
        <c:axId val="1307904"/>
      </c:lineChart>
      <c:dateAx>
        <c:axId val="7601863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307904"/>
        <c:crosses val="autoZero"/>
        <c:auto val="0"/>
        <c:noMultiLvlLbl val="0"/>
      </c:dateAx>
      <c:valAx>
        <c:axId val="130790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7601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3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25"/>
          <c:w val="0.88225"/>
          <c:h val="0.90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11771137"/>
        <c:axId val="38831370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11771137"/>
        <c:axId val="38831370"/>
      </c:lineChart>
      <c:dateAx>
        <c:axId val="1177113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8831370"/>
        <c:crosses val="autoZero"/>
        <c:auto val="0"/>
        <c:noMultiLvlLbl val="0"/>
      </c:dateAx>
      <c:valAx>
        <c:axId val="3883137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17711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1"/>
          <c:h val="0.73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13938011"/>
        <c:axId val="58333236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13938011"/>
        <c:axId val="58333236"/>
      </c:lineChart>
      <c:dateAx>
        <c:axId val="1393801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8333236"/>
        <c:crosses val="autoZero"/>
        <c:auto val="0"/>
        <c:noMultiLvlLbl val="0"/>
      </c:dateAx>
      <c:valAx>
        <c:axId val="5833323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39380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52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"/>
          <c:w val="1"/>
          <c:h val="0.7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55237077"/>
        <c:axId val="27371646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55237077"/>
        <c:axId val="27371646"/>
      </c:lineChart>
      <c:dateAx>
        <c:axId val="5523707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7371646"/>
        <c:crosses val="autoZero"/>
        <c:auto val="0"/>
        <c:noMultiLvlLbl val="0"/>
      </c:dateAx>
      <c:valAx>
        <c:axId val="2737164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5237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8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8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45018223"/>
        <c:axId val="2510824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45018223"/>
        <c:axId val="2510824"/>
      </c:lineChart>
      <c:dateAx>
        <c:axId val="4501822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510824"/>
        <c:crosses val="autoZero"/>
        <c:auto val="0"/>
        <c:noMultiLvlLbl val="0"/>
      </c:dateAx>
      <c:valAx>
        <c:axId val="251082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50182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1"/>
          <c:h val="0.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22597417"/>
        <c:axId val="2050162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22597417"/>
        <c:axId val="2050162"/>
      </c:lineChart>
      <c:dateAx>
        <c:axId val="2259741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050162"/>
        <c:crosses val="autoZero"/>
        <c:auto val="0"/>
        <c:noMultiLvlLbl val="0"/>
      </c:dateAx>
      <c:valAx>
        <c:axId val="205016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25974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gapWidth val="20"/>
        <c:axId val="18451459"/>
        <c:axId val="31845404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</c:numCache>
            </c:numRef>
          </c:val>
          <c:smooth val="0"/>
        </c:ser>
        <c:axId val="18451459"/>
        <c:axId val="31845404"/>
      </c:lineChart>
      <c:dateAx>
        <c:axId val="18451459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31845404"/>
        <c:crosses val="autoZero"/>
        <c:auto val="0"/>
        <c:noMultiLvlLbl val="0"/>
      </c:dateAx>
      <c:valAx>
        <c:axId val="3184540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84514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325"/>
          <c:y val="0.874"/>
          <c:w val="0.807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172</xdr:row>
      <xdr:rowOff>104775</xdr:rowOff>
    </xdr:from>
    <xdr:ext cx="7543800" cy="4524375"/>
    <xdr:graphicFrame>
      <xdr:nvGraphicFramePr>
        <xdr:cNvPr id="1" name="Chart 2"/>
        <xdr:cNvGraphicFramePr/>
      </xdr:nvGraphicFramePr>
      <xdr:xfrm>
        <a:off x="1381125" y="279558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152400</xdr:colOff>
      <xdr:row>171</xdr:row>
      <xdr:rowOff>47625</xdr:rowOff>
    </xdr:from>
    <xdr:ext cx="7553325" cy="4552950"/>
    <xdr:graphicFrame>
      <xdr:nvGraphicFramePr>
        <xdr:cNvPr id="2" name="Chart 14"/>
        <xdr:cNvGraphicFramePr/>
      </xdr:nvGraphicFramePr>
      <xdr:xfrm>
        <a:off x="1590675" y="277368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352425</xdr:colOff>
      <xdr:row>170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790700" y="275367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552450</xdr:colOff>
      <xdr:row>168</xdr:row>
      <xdr:rowOff>133350</xdr:rowOff>
    </xdr:from>
    <xdr:ext cx="7562850" cy="4495800"/>
    <xdr:graphicFrame>
      <xdr:nvGraphicFramePr>
        <xdr:cNvPr id="4" name="Chart 16"/>
        <xdr:cNvGraphicFramePr/>
      </xdr:nvGraphicFramePr>
      <xdr:xfrm>
        <a:off x="1990725" y="273367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133350</xdr:colOff>
      <xdr:row>167</xdr:row>
      <xdr:rowOff>76200</xdr:rowOff>
    </xdr:from>
    <xdr:ext cx="7572375" cy="4505325"/>
    <xdr:graphicFrame>
      <xdr:nvGraphicFramePr>
        <xdr:cNvPr id="5" name="Chart 17"/>
        <xdr:cNvGraphicFramePr/>
      </xdr:nvGraphicFramePr>
      <xdr:xfrm>
        <a:off x="2190750" y="271176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352425</xdr:colOff>
      <xdr:row>166</xdr:row>
      <xdr:rowOff>47625</xdr:rowOff>
    </xdr:from>
    <xdr:ext cx="7581900" cy="4514850"/>
    <xdr:graphicFrame>
      <xdr:nvGraphicFramePr>
        <xdr:cNvPr id="6" name="Chart 24"/>
        <xdr:cNvGraphicFramePr/>
      </xdr:nvGraphicFramePr>
      <xdr:xfrm>
        <a:off x="2409825" y="269271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571500</xdr:colOff>
      <xdr:row>164</xdr:row>
      <xdr:rowOff>133350</xdr:rowOff>
    </xdr:from>
    <xdr:ext cx="7591425" cy="4524375"/>
    <xdr:graphicFrame>
      <xdr:nvGraphicFramePr>
        <xdr:cNvPr id="7" name="Chart 26"/>
        <xdr:cNvGraphicFramePr/>
      </xdr:nvGraphicFramePr>
      <xdr:xfrm>
        <a:off x="2628900" y="266890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200025</xdr:colOff>
      <xdr:row>163</xdr:row>
      <xdr:rowOff>38100</xdr:rowOff>
    </xdr:from>
    <xdr:ext cx="7600950" cy="4533900"/>
    <xdr:graphicFrame>
      <xdr:nvGraphicFramePr>
        <xdr:cNvPr id="8" name="Chart 27"/>
        <xdr:cNvGraphicFramePr/>
      </xdr:nvGraphicFramePr>
      <xdr:xfrm>
        <a:off x="2876550" y="26431875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438150</xdr:colOff>
      <xdr:row>162</xdr:row>
      <xdr:rowOff>0</xdr:rowOff>
    </xdr:from>
    <xdr:to>
      <xdr:col>17</xdr:col>
      <xdr:colOff>123825</xdr:colOff>
      <xdr:row>190</xdr:row>
      <xdr:rowOff>9525</xdr:rowOff>
    </xdr:to>
    <xdr:graphicFrame>
      <xdr:nvGraphicFramePr>
        <xdr:cNvPr id="9" name="Chart 28"/>
        <xdr:cNvGraphicFramePr/>
      </xdr:nvGraphicFramePr>
      <xdr:xfrm>
        <a:off x="3114675" y="26231850"/>
        <a:ext cx="7734300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47625</xdr:colOff>
      <xdr:row>160</xdr:row>
      <xdr:rowOff>123825</xdr:rowOff>
    </xdr:from>
    <xdr:to>
      <xdr:col>17</xdr:col>
      <xdr:colOff>361950</xdr:colOff>
      <xdr:row>188</xdr:row>
      <xdr:rowOff>142875</xdr:rowOff>
    </xdr:to>
    <xdr:graphicFrame>
      <xdr:nvGraphicFramePr>
        <xdr:cNvPr id="10" name="Chart 29"/>
        <xdr:cNvGraphicFramePr/>
      </xdr:nvGraphicFramePr>
      <xdr:xfrm>
        <a:off x="3343275" y="26031825"/>
        <a:ext cx="7743825" cy="4552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304800</xdr:colOff>
      <xdr:row>159</xdr:row>
      <xdr:rowOff>85725</xdr:rowOff>
    </xdr:from>
    <xdr:to>
      <xdr:col>18</xdr:col>
      <xdr:colOff>9525</xdr:colOff>
      <xdr:row>187</xdr:row>
      <xdr:rowOff>114300</xdr:rowOff>
    </xdr:to>
    <xdr:graphicFrame>
      <xdr:nvGraphicFramePr>
        <xdr:cNvPr id="11" name="Chart 30"/>
        <xdr:cNvGraphicFramePr/>
      </xdr:nvGraphicFramePr>
      <xdr:xfrm>
        <a:off x="3600450" y="25831800"/>
        <a:ext cx="7753350" cy="4562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9"/>
  <sheetViews>
    <sheetView tabSelected="1" workbookViewId="0" topLeftCell="A150">
      <selection activeCell="A156" sqref="A156"/>
    </sheetView>
  </sheetViews>
  <sheetFormatPr defaultColWidth="9.140625" defaultRowHeight="12.75"/>
  <cols>
    <col min="1" max="1" width="12.28125" style="0" bestFit="1" customWidth="1"/>
    <col min="2" max="21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9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 t="shared" si="52"/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 aca="true" t="shared" si="56" ref="B102:V102">LEFT(B101,SEARCH(" ",B101)-1)</f>
        <v>Other</v>
      </c>
      <c r="C102" t="str">
        <f t="shared" si="56"/>
        <v>Alain</v>
      </c>
      <c r="D102" t="str">
        <f t="shared" si="56"/>
        <v>Aly</v>
      </c>
      <c r="E102" t="str">
        <f t="shared" si="56"/>
        <v>Baher</v>
      </c>
      <c r="F102" t="str">
        <f t="shared" si="56"/>
        <v>Bobby</v>
      </c>
      <c r="G102" t="str">
        <f t="shared" si="56"/>
        <v>Christoph</v>
      </c>
      <c r="H102" t="str">
        <f t="shared" si="56"/>
        <v>Elen</v>
      </c>
      <c r="I102" t="str">
        <f t="shared" si="56"/>
        <v>Eugène</v>
      </c>
      <c r="J102" t="str">
        <f t="shared" si="56"/>
        <v>Grigor</v>
      </c>
      <c r="K102" t="str">
        <f t="shared" si="56"/>
        <v>Grigori</v>
      </c>
      <c r="L102" t="str">
        <f t="shared" si="56"/>
        <v>Hasmik</v>
      </c>
      <c r="M102" t="str">
        <f t="shared" si="56"/>
        <v>Kerim</v>
      </c>
      <c r="N102" t="str">
        <f t="shared" si="56"/>
        <v>Khalil</v>
      </c>
      <c r="O102" t="str">
        <f t="shared" si="56"/>
        <v>Liana</v>
      </c>
      <c r="P102" t="str">
        <f t="shared" si="56"/>
        <v>Mohamed</v>
      </c>
      <c r="Q102" t="str">
        <f t="shared" si="56"/>
        <v>Sonia</v>
      </c>
      <c r="R102" t="str">
        <f t="shared" si="56"/>
        <v>Sujatha</v>
      </c>
      <c r="S102" t="str">
        <f t="shared" si="56"/>
        <v>Thierry</v>
      </c>
      <c r="T102" t="str">
        <f t="shared" si="56"/>
        <v>z</v>
      </c>
      <c r="U102" t="str">
        <f t="shared" si="56"/>
        <v>z</v>
      </c>
      <c r="V102" t="str">
        <f t="shared" si="56"/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7" ref="D103:S103">LEFT(D102,2)&amp;MID(D101,SEARCH(" ",D101)+1,1)</f>
        <v>AlT</v>
      </c>
      <c r="E103" t="str">
        <f t="shared" si="57"/>
        <v>BaR</v>
      </c>
      <c r="F103" t="str">
        <f t="shared" si="57"/>
        <v>BoB</v>
      </c>
      <c r="G103" t="str">
        <f t="shared" si="57"/>
        <v>ChD</v>
      </c>
      <c r="H103" t="str">
        <f t="shared" si="57"/>
        <v>ElV</v>
      </c>
      <c r="I103" t="str">
        <f t="shared" si="57"/>
        <v>EuE</v>
      </c>
      <c r="J103" t="str">
        <f t="shared" si="57"/>
        <v>GrT</v>
      </c>
      <c r="K103" t="str">
        <f t="shared" si="57"/>
        <v>GrB</v>
      </c>
      <c r="L103" t="str">
        <f t="shared" si="57"/>
        <v>HaS</v>
      </c>
      <c r="M103" t="str">
        <f t="shared" si="57"/>
        <v>KeT</v>
      </c>
      <c r="N103" t="str">
        <f t="shared" si="57"/>
        <v>KhR</v>
      </c>
      <c r="O103" t="str">
        <f t="shared" si="57"/>
        <v>LiB</v>
      </c>
      <c r="P103" t="str">
        <f t="shared" si="57"/>
        <v>MoA</v>
      </c>
      <c r="Q103" t="str">
        <f t="shared" si="57"/>
        <v>SoG</v>
      </c>
      <c r="R103" t="str">
        <f t="shared" si="57"/>
        <v>SuN</v>
      </c>
      <c r="S103" t="str">
        <f t="shared" si="57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aca="true" ca="1" t="shared" si="58" ref="C104:C116">IF(AND(ISNUMBER(MATCH($A104,$A$88:$A$100,0)),ISNUMBER(MATCH(C$101,$B$85:$V$85,0))),OFFSET($A$87,MATCH($A104,$A$88:$A$100,0),MATCH(C$101,$B$85:$V$85,0)),"")</f>
      </c>
      <c r="D104">
        <f aca="true" ca="1" t="shared" si="59" ref="D104:U116">IF(AND(ISNUMBER(MATCH($A104,$A$88:$A$100,0)),ISNUMBER(MATCH(D$101,$B$85:$V$85,0))),OFFSET($A$87,MATCH($A104,$A$88:$A$100,0),MATCH(D$101,$B$85:$V$85,0)),"")</f>
      </c>
      <c r="E104">
        <f ca="1" t="shared" si="59"/>
        <v>299</v>
      </c>
      <c r="F104">
        <f ca="1" t="shared" si="59"/>
      </c>
      <c r="G104">
        <f ca="1" t="shared" si="59"/>
      </c>
      <c r="H104">
        <f ca="1" t="shared" si="59"/>
      </c>
      <c r="I104">
        <f ca="1" t="shared" si="59"/>
        <v>187</v>
      </c>
      <c r="J104">
        <f ca="1" t="shared" si="59"/>
      </c>
      <c r="K104">
        <f ca="1" t="shared" si="59"/>
      </c>
      <c r="L104">
        <f ca="1" t="shared" si="59"/>
      </c>
      <c r="M104">
        <f ca="1" t="shared" si="59"/>
      </c>
      <c r="N104">
        <f ca="1" t="shared" si="59"/>
      </c>
      <c r="O104">
        <f ca="1" t="shared" si="59"/>
      </c>
      <c r="P104">
        <f ca="1" t="shared" si="59"/>
      </c>
      <c r="Q104">
        <f ca="1" t="shared" si="59"/>
      </c>
      <c r="R104">
        <f ca="1" t="shared" si="59"/>
        <v>554</v>
      </c>
      <c r="S104">
        <f ca="1" t="shared" si="59"/>
      </c>
      <c r="T104">
        <f ca="1" t="shared" si="59"/>
      </c>
      <c r="U104">
        <f ca="1" t="shared" si="59"/>
      </c>
      <c r="V104">
        <f aca="true" ca="1" t="shared" si="60" ref="V104:V116">IF(AND(ISNUMBER(MATCH($A104,$A$88:$A$100,0)),ISNUMBER(MATCH(V$101,$B$85:$V$85,0))),OFFSET($A$87,MATCH($A104,$A$88:$A$100,0),MATCH(V$101,$B$85:$V$85,0)),"")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61" ref="B105:B116">W89-SUM(C105:V105)</f>
        <v>79</v>
      </c>
      <c r="C105">
        <f ca="1" t="shared" si="58"/>
      </c>
      <c r="D105">
        <f aca="true" ca="1" t="shared" si="62" ref="D105:O105">IF(AND(ISNUMBER(MATCH($A105,$A$88:$A$100,0)),ISNUMBER(MATCH(D$101,$B$85:$V$85,0))),OFFSET($A$87,MATCH($A105,$A$88:$A$100,0),MATCH(D$101,$B$85:$V$85,0)),"")</f>
      </c>
      <c r="E105">
        <f ca="1" t="shared" si="62"/>
        <v>175</v>
      </c>
      <c r="F105">
        <f ca="1" t="shared" si="62"/>
      </c>
      <c r="G105">
        <f ca="1" t="shared" si="62"/>
      </c>
      <c r="H105">
        <f ca="1" t="shared" si="62"/>
      </c>
      <c r="I105">
        <f ca="1" t="shared" si="62"/>
        <v>334</v>
      </c>
      <c r="J105">
        <f ca="1" t="shared" si="62"/>
      </c>
      <c r="K105">
        <f ca="1" t="shared" si="62"/>
      </c>
      <c r="L105">
        <f ca="1" t="shared" si="62"/>
      </c>
      <c r="M105">
        <f ca="1" t="shared" si="62"/>
      </c>
      <c r="N105">
        <f ca="1" t="shared" si="62"/>
      </c>
      <c r="O105">
        <f ca="1" t="shared" si="62"/>
      </c>
      <c r="P105">
        <f ca="1" t="shared" si="59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9"/>
      </c>
      <c r="T105">
        <f ca="1" t="shared" si="59"/>
      </c>
      <c r="U105">
        <f ca="1" t="shared" si="59"/>
      </c>
      <c r="V105">
        <f ca="1" t="shared" si="60"/>
      </c>
      <c r="W105">
        <f aca="true" t="shared" si="63" ref="W105:W117">SUM(B105:V105)</f>
        <v>1002</v>
      </c>
      <c r="X105" t="str">
        <f aca="true" t="shared" si="64" ref="X105:X115">IF(W105=W89,"ok","ERROR")</f>
        <v>ok</v>
      </c>
    </row>
    <row r="106" spans="1:24" ht="12.75">
      <c r="A106" s="1">
        <v>39630</v>
      </c>
      <c r="B106">
        <f t="shared" si="61"/>
        <v>0</v>
      </c>
      <c r="C106">
        <f ca="1" t="shared" si="58"/>
      </c>
      <c r="D106">
        <f ca="1" t="shared" si="59"/>
      </c>
      <c r="E106">
        <f ca="1" t="shared" si="59"/>
        <v>498</v>
      </c>
      <c r="F106">
        <f ca="1" t="shared" si="59"/>
      </c>
      <c r="G106">
        <f ca="1" t="shared" si="59"/>
      </c>
      <c r="H106">
        <f ca="1" t="shared" si="59"/>
      </c>
      <c r="I106">
        <f ca="1" t="shared" si="59"/>
        <v>520</v>
      </c>
      <c r="J106">
        <f ca="1" t="shared" si="59"/>
      </c>
      <c r="K106">
        <f ca="1" t="shared" si="59"/>
      </c>
      <c r="L106">
        <f ca="1" t="shared" si="59"/>
      </c>
      <c r="M106">
        <f ca="1" t="shared" si="59"/>
      </c>
      <c r="N106">
        <f ca="1" t="shared" si="59"/>
      </c>
      <c r="O106">
        <f ca="1" t="shared" si="59"/>
      </c>
      <c r="P106">
        <f ca="1" t="shared" si="59"/>
      </c>
      <c r="Q106">
        <f ca="1" t="shared" si="59"/>
      </c>
      <c r="R106">
        <f ca="1" t="shared" si="59"/>
        <v>611</v>
      </c>
      <c r="S106">
        <f ca="1" t="shared" si="59"/>
      </c>
      <c r="T106">
        <f ca="1" t="shared" si="59"/>
      </c>
      <c r="U106">
        <f ca="1" t="shared" si="59"/>
      </c>
      <c r="V106">
        <f ca="1" t="shared" si="60"/>
      </c>
      <c r="W106">
        <f t="shared" si="63"/>
        <v>1629</v>
      </c>
      <c r="X106" t="str">
        <f t="shared" si="64"/>
        <v>ok</v>
      </c>
    </row>
    <row r="107" spans="1:24" ht="12.75">
      <c r="A107" s="1">
        <v>39661</v>
      </c>
      <c r="B107">
        <f t="shared" si="61"/>
        <v>163</v>
      </c>
      <c r="C107">
        <f ca="1" t="shared" si="58"/>
      </c>
      <c r="D107">
        <f ca="1" t="shared" si="59"/>
      </c>
      <c r="E107">
        <f ca="1" t="shared" si="59"/>
        <v>257</v>
      </c>
      <c r="F107">
        <f ca="1" t="shared" si="59"/>
      </c>
      <c r="G107">
        <f ca="1" t="shared" si="59"/>
      </c>
      <c r="H107">
        <f ca="1" t="shared" si="59"/>
      </c>
      <c r="I107">
        <f ca="1" t="shared" si="59"/>
        <v>487</v>
      </c>
      <c r="J107">
        <f ca="1" t="shared" si="59"/>
      </c>
      <c r="K107">
        <f ca="1" t="shared" si="59"/>
      </c>
      <c r="L107">
        <f ca="1" t="shared" si="59"/>
      </c>
      <c r="M107">
        <f ca="1" t="shared" si="59"/>
      </c>
      <c r="N107">
        <f ca="1" t="shared" si="59"/>
      </c>
      <c r="O107">
        <f ca="1" t="shared" si="59"/>
      </c>
      <c r="P107">
        <f ca="1" t="shared" si="59"/>
      </c>
      <c r="Q107">
        <f ca="1" t="shared" si="59"/>
      </c>
      <c r="R107">
        <f ca="1" t="shared" si="59"/>
        <v>707</v>
      </c>
      <c r="S107">
        <f ca="1" t="shared" si="59"/>
      </c>
      <c r="T107">
        <f ca="1" t="shared" si="59"/>
      </c>
      <c r="U107">
        <f ca="1" t="shared" si="59"/>
      </c>
      <c r="V107">
        <f ca="1" t="shared" si="60"/>
      </c>
      <c r="W107">
        <f t="shared" si="63"/>
        <v>1614</v>
      </c>
      <c r="X107" t="str">
        <f t="shared" si="64"/>
        <v>ok</v>
      </c>
    </row>
    <row r="108" spans="1:24" ht="12.75">
      <c r="A108" s="1">
        <v>39692</v>
      </c>
      <c r="B108">
        <f t="shared" si="61"/>
        <v>693</v>
      </c>
      <c r="C108">
        <f ca="1" t="shared" si="58"/>
      </c>
      <c r="D108">
        <f ca="1" t="shared" si="59"/>
      </c>
      <c r="E108">
        <f ca="1" t="shared" si="59"/>
        <v>242</v>
      </c>
      <c r="F108">
        <f ca="1" t="shared" si="59"/>
      </c>
      <c r="G108">
        <f ca="1" t="shared" si="59"/>
      </c>
      <c r="H108">
        <f ca="1" t="shared" si="59"/>
      </c>
      <c r="I108">
        <f ca="1" t="shared" si="59"/>
        <v>5</v>
      </c>
      <c r="J108">
        <f ca="1" t="shared" si="59"/>
      </c>
      <c r="K108">
        <f ca="1" t="shared" si="59"/>
      </c>
      <c r="L108">
        <f ca="1" t="shared" si="59"/>
      </c>
      <c r="M108">
        <f ca="1" t="shared" si="59"/>
      </c>
      <c r="N108">
        <f ca="1" t="shared" si="59"/>
      </c>
      <c r="O108">
        <f ca="1" t="shared" si="59"/>
      </c>
      <c r="P108">
        <f ca="1" t="shared" si="59"/>
      </c>
      <c r="Q108">
        <f ca="1" t="shared" si="59"/>
      </c>
      <c r="R108">
        <f ca="1" t="shared" si="59"/>
        <v>470</v>
      </c>
      <c r="S108">
        <f ca="1" t="shared" si="59"/>
      </c>
      <c r="T108">
        <f ca="1" t="shared" si="59"/>
      </c>
      <c r="U108">
        <f ca="1" t="shared" si="59"/>
      </c>
      <c r="V108">
        <f ca="1" t="shared" si="60"/>
      </c>
      <c r="W108">
        <f t="shared" si="63"/>
        <v>1410</v>
      </c>
      <c r="X108" t="str">
        <f t="shared" si="64"/>
        <v>ok</v>
      </c>
    </row>
    <row r="109" spans="1:24" ht="12.75">
      <c r="A109" s="1">
        <v>39722</v>
      </c>
      <c r="B109">
        <f t="shared" si="61"/>
        <v>830</v>
      </c>
      <c r="C109">
        <f ca="1" t="shared" si="58"/>
      </c>
      <c r="D109">
        <f ca="1" t="shared" si="59"/>
      </c>
      <c r="E109">
        <f ca="1" t="shared" si="59"/>
        <v>439</v>
      </c>
      <c r="F109">
        <f ca="1" t="shared" si="59"/>
      </c>
      <c r="G109">
        <f ca="1" t="shared" si="59"/>
      </c>
      <c r="H109">
        <f ca="1" t="shared" si="59"/>
      </c>
      <c r="I109">
        <f ca="1" t="shared" si="59"/>
        <v>60</v>
      </c>
      <c r="J109">
        <f ca="1" t="shared" si="59"/>
      </c>
      <c r="K109">
        <f ca="1" t="shared" si="59"/>
      </c>
      <c r="L109">
        <f ca="1" t="shared" si="59"/>
      </c>
      <c r="M109">
        <f ca="1" t="shared" si="59"/>
      </c>
      <c r="N109">
        <f ca="1" t="shared" si="59"/>
      </c>
      <c r="O109">
        <f ca="1" t="shared" si="59"/>
      </c>
      <c r="P109">
        <f ca="1" t="shared" si="59"/>
      </c>
      <c r="Q109">
        <f ca="1" t="shared" si="59"/>
      </c>
      <c r="R109">
        <f ca="1" t="shared" si="59"/>
        <v>722</v>
      </c>
      <c r="S109">
        <f ca="1" t="shared" si="59"/>
      </c>
      <c r="T109">
        <f ca="1" t="shared" si="59"/>
      </c>
      <c r="U109">
        <f ca="1" t="shared" si="59"/>
      </c>
      <c r="V109">
        <f ca="1" t="shared" si="60"/>
      </c>
      <c r="W109">
        <f t="shared" si="63"/>
        <v>2051</v>
      </c>
      <c r="X109" t="str">
        <f t="shared" si="64"/>
        <v>ok</v>
      </c>
    </row>
    <row r="110" spans="1:24" ht="12.75">
      <c r="A110" s="4">
        <v>39753</v>
      </c>
      <c r="B110">
        <f t="shared" si="61"/>
        <v>553</v>
      </c>
      <c r="C110">
        <f ca="1" t="shared" si="58"/>
      </c>
      <c r="D110">
        <f ca="1" t="shared" si="59"/>
      </c>
      <c r="E110">
        <f ca="1" t="shared" si="59"/>
        <v>190</v>
      </c>
      <c r="F110">
        <f ca="1" t="shared" si="59"/>
      </c>
      <c r="G110">
        <f ca="1" t="shared" si="59"/>
      </c>
      <c r="H110">
        <f ca="1" t="shared" si="59"/>
      </c>
      <c r="I110">
        <f ca="1" t="shared" si="59"/>
        <v>93</v>
      </c>
      <c r="J110">
        <f ca="1" t="shared" si="59"/>
      </c>
      <c r="K110">
        <f ca="1" t="shared" si="59"/>
      </c>
      <c r="L110">
        <f ca="1" t="shared" si="59"/>
        <v>53</v>
      </c>
      <c r="M110">
        <f ca="1" t="shared" si="59"/>
        <v>110</v>
      </c>
      <c r="N110">
        <f ca="1" t="shared" si="59"/>
        <v>99</v>
      </c>
      <c r="O110">
        <f ca="1" t="shared" si="59"/>
      </c>
      <c r="P110">
        <f ca="1" t="shared" si="59"/>
      </c>
      <c r="Q110">
        <f ca="1" t="shared" si="59"/>
      </c>
      <c r="R110">
        <f ca="1" t="shared" si="59"/>
        <v>397</v>
      </c>
      <c r="S110">
        <f ca="1" t="shared" si="59"/>
      </c>
      <c r="T110">
        <f ca="1" t="shared" si="59"/>
      </c>
      <c r="U110">
        <f ca="1" t="shared" si="59"/>
      </c>
      <c r="V110">
        <f ca="1" t="shared" si="60"/>
      </c>
      <c r="W110">
        <f t="shared" si="63"/>
        <v>1495</v>
      </c>
      <c r="X110" t="str">
        <f t="shared" si="64"/>
        <v>ok</v>
      </c>
    </row>
    <row r="111" spans="1:24" ht="12.75">
      <c r="A111" s="1">
        <v>39783</v>
      </c>
      <c r="B111">
        <f t="shared" si="61"/>
        <v>527</v>
      </c>
      <c r="C111">
        <f ca="1" t="shared" si="58"/>
      </c>
      <c r="D111">
        <f ca="1" t="shared" si="59"/>
      </c>
      <c r="E111">
        <f ca="1" t="shared" si="59"/>
        <v>241</v>
      </c>
      <c r="F111">
        <f ca="1" t="shared" si="59"/>
      </c>
      <c r="G111">
        <f ca="1" t="shared" si="59"/>
      </c>
      <c r="H111">
        <f ca="1" t="shared" si="59"/>
      </c>
      <c r="I111">
        <f ca="1" t="shared" si="59"/>
        <v>39</v>
      </c>
      <c r="J111">
        <f ca="1" t="shared" si="59"/>
      </c>
      <c r="K111">
        <f ca="1" t="shared" si="59"/>
      </c>
      <c r="L111">
        <f ca="1" t="shared" si="59"/>
        <v>99</v>
      </c>
      <c r="M111">
        <f ca="1" t="shared" si="59"/>
        <v>11</v>
      </c>
      <c r="N111">
        <f ca="1" t="shared" si="59"/>
        <v>173</v>
      </c>
      <c r="O111">
        <f ca="1" t="shared" si="59"/>
      </c>
      <c r="P111">
        <f ca="1" t="shared" si="59"/>
      </c>
      <c r="Q111">
        <f ca="1" t="shared" si="59"/>
      </c>
      <c r="R111">
        <f ca="1" t="shared" si="59"/>
        <v>590</v>
      </c>
      <c r="S111">
        <f ca="1" t="shared" si="59"/>
      </c>
      <c r="T111">
        <f ca="1" t="shared" si="59"/>
      </c>
      <c r="U111">
        <f ca="1" t="shared" si="59"/>
      </c>
      <c r="V111">
        <f ca="1" t="shared" si="60"/>
      </c>
      <c r="W111">
        <f t="shared" si="63"/>
        <v>1680</v>
      </c>
      <c r="X111" t="str">
        <f t="shared" si="64"/>
        <v>ok</v>
      </c>
    </row>
    <row r="112" spans="1:24" ht="12.75">
      <c r="A112" s="1">
        <v>39814</v>
      </c>
      <c r="B112">
        <f t="shared" si="61"/>
        <v>436</v>
      </c>
      <c r="C112">
        <f ca="1" t="shared" si="58"/>
        <v>55</v>
      </c>
      <c r="D112">
        <f ca="1" t="shared" si="59"/>
      </c>
      <c r="E112">
        <f ca="1" t="shared" si="59"/>
        <v>111</v>
      </c>
      <c r="F112">
        <f ca="1" t="shared" si="59"/>
        <v>135</v>
      </c>
      <c r="G112">
        <f ca="1" t="shared" si="59"/>
      </c>
      <c r="H112">
        <f ca="1" t="shared" si="59"/>
      </c>
      <c r="I112">
        <f ca="1" t="shared" si="59"/>
        <v>22</v>
      </c>
      <c r="J112">
        <f ca="1" t="shared" si="59"/>
      </c>
      <c r="K112">
        <f ca="1" t="shared" si="59"/>
        <v>567</v>
      </c>
      <c r="L112">
        <f ca="1" t="shared" si="59"/>
        <v>216</v>
      </c>
      <c r="M112">
        <f ca="1" t="shared" si="59"/>
        <v>56</v>
      </c>
      <c r="N112">
        <f ca="1" t="shared" si="59"/>
        <v>179</v>
      </c>
      <c r="O112">
        <f ca="1" t="shared" si="59"/>
      </c>
      <c r="P112">
        <f ca="1" t="shared" si="59"/>
      </c>
      <c r="Q112">
        <f ca="1" t="shared" si="59"/>
        <v>46</v>
      </c>
      <c r="R112">
        <f ca="1" t="shared" si="59"/>
        <v>456</v>
      </c>
      <c r="S112">
        <f ca="1" t="shared" si="59"/>
      </c>
      <c r="T112">
        <f ca="1" t="shared" si="59"/>
      </c>
      <c r="U112">
        <f ca="1" t="shared" si="59"/>
      </c>
      <c r="V112">
        <f ca="1" t="shared" si="60"/>
      </c>
      <c r="W112">
        <f t="shared" si="63"/>
        <v>2279</v>
      </c>
      <c r="X112" t="str">
        <f t="shared" si="64"/>
        <v>ok</v>
      </c>
    </row>
    <row r="113" spans="1:24" ht="12.75">
      <c r="A113" s="1">
        <v>39845</v>
      </c>
      <c r="B113">
        <f t="shared" si="61"/>
        <v>572</v>
      </c>
      <c r="C113">
        <f ca="1" t="shared" si="58"/>
        <v>195</v>
      </c>
      <c r="D113">
        <f ca="1" t="shared" si="59"/>
        <v>40</v>
      </c>
      <c r="E113">
        <f ca="1" t="shared" si="59"/>
        <v>196</v>
      </c>
      <c r="F113">
        <f ca="1" t="shared" si="59"/>
        <v>53</v>
      </c>
      <c r="G113">
        <f ca="1" t="shared" si="59"/>
      </c>
      <c r="H113">
        <f ca="1" t="shared" si="59"/>
      </c>
      <c r="I113">
        <f ca="1" t="shared" si="59"/>
        <v>50</v>
      </c>
      <c r="J113">
        <f ca="1" t="shared" si="59"/>
        <v>122</v>
      </c>
      <c r="K113">
        <f ca="1" t="shared" si="59"/>
        <v>192</v>
      </c>
      <c r="L113">
        <f ca="1" t="shared" si="59"/>
        <v>244</v>
      </c>
      <c r="M113">
        <f ca="1" t="shared" si="59"/>
        <v>6</v>
      </c>
      <c r="N113">
        <f ca="1" t="shared" si="59"/>
        <v>98</v>
      </c>
      <c r="O113">
        <f ca="1" t="shared" si="59"/>
      </c>
      <c r="P113">
        <f ca="1" t="shared" si="59"/>
        <v>164</v>
      </c>
      <c r="Q113">
        <f ca="1" t="shared" si="59"/>
        <v>90</v>
      </c>
      <c r="R113">
        <f ca="1" t="shared" si="59"/>
        <v>332</v>
      </c>
      <c r="S113">
        <f ca="1" t="shared" si="59"/>
      </c>
      <c r="T113">
        <f aca="true" ca="1" t="shared" si="65" ref="S113:U116">IF(AND(ISNUMBER(MATCH($A113,$A$88:$A$100,0)),ISNUMBER(MATCH(T$101,$B$85:$V$85,0))),OFFSET($A$87,MATCH($A113,$A$88:$A$100,0),MATCH(T$101,$B$85:$V$85,0)),"")</f>
      </c>
      <c r="U113">
        <f ca="1" t="shared" si="65"/>
      </c>
      <c r="V113">
        <f ca="1" t="shared" si="60"/>
      </c>
      <c r="W113">
        <f t="shared" si="63"/>
        <v>2354</v>
      </c>
      <c r="X113" t="str">
        <f t="shared" si="64"/>
        <v>ok</v>
      </c>
    </row>
    <row r="114" spans="1:24" ht="12.75">
      <c r="A114" s="1">
        <v>39873</v>
      </c>
      <c r="B114">
        <f t="shared" si="61"/>
        <v>247</v>
      </c>
      <c r="C114">
        <f ca="1" t="shared" si="58"/>
        <v>62</v>
      </c>
      <c r="D114">
        <f ca="1" t="shared" si="59"/>
        <v>199</v>
      </c>
      <c r="E114">
        <f ca="1" t="shared" si="59"/>
        <v>171</v>
      </c>
      <c r="F114">
        <f ca="1" t="shared" si="59"/>
        <v>61</v>
      </c>
      <c r="G114">
        <f ca="1" t="shared" si="59"/>
        <v>103</v>
      </c>
      <c r="H114">
        <f ca="1" t="shared" si="59"/>
        <v>29</v>
      </c>
      <c r="I114">
        <f ca="1" t="shared" si="59"/>
        <v>254</v>
      </c>
      <c r="J114">
        <f ca="1" t="shared" si="59"/>
        <v>104</v>
      </c>
      <c r="K114">
        <f ca="1" t="shared" si="59"/>
        <v>156</v>
      </c>
      <c r="L114">
        <f ca="1" t="shared" si="59"/>
        <v>299</v>
      </c>
      <c r="M114">
        <f ca="1" t="shared" si="59"/>
        <v>16</v>
      </c>
      <c r="N114">
        <f ca="1" t="shared" si="59"/>
        <v>105</v>
      </c>
      <c r="O114">
        <f ca="1" t="shared" si="59"/>
        <v>15</v>
      </c>
      <c r="P114">
        <f ca="1" t="shared" si="59"/>
        <v>114</v>
      </c>
      <c r="Q114">
        <f ca="1" t="shared" si="59"/>
        <v>66</v>
      </c>
      <c r="R114">
        <f ca="1" t="shared" si="59"/>
        <v>542</v>
      </c>
      <c r="S114">
        <f ca="1" t="shared" si="65"/>
      </c>
      <c r="T114">
        <f ca="1" t="shared" si="65"/>
      </c>
      <c r="U114">
        <f ca="1" t="shared" si="65"/>
      </c>
      <c r="V114">
        <f ca="1" t="shared" si="60"/>
      </c>
      <c r="W114">
        <f t="shared" si="63"/>
        <v>2543</v>
      </c>
      <c r="X114" t="str">
        <f t="shared" si="64"/>
        <v>ok</v>
      </c>
    </row>
    <row r="115" spans="1:24" ht="12.75">
      <c r="A115" s="1">
        <v>39904</v>
      </c>
      <c r="B115">
        <f t="shared" si="61"/>
        <v>77</v>
      </c>
      <c r="C115">
        <f ca="1" t="shared" si="58"/>
        <v>101</v>
      </c>
      <c r="D115">
        <f ca="1" t="shared" si="59"/>
        <v>122</v>
      </c>
      <c r="E115">
        <f ca="1" t="shared" si="59"/>
        <v>123</v>
      </c>
      <c r="F115">
        <f ca="1" t="shared" si="59"/>
        <v>45</v>
      </c>
      <c r="G115">
        <f ca="1" t="shared" si="59"/>
        <v>112</v>
      </c>
      <c r="H115">
        <f ca="1" t="shared" si="59"/>
        <v>224</v>
      </c>
      <c r="I115">
        <f ca="1" t="shared" si="59"/>
        <v>152</v>
      </c>
      <c r="J115">
        <f ca="1" t="shared" si="59"/>
        <v>133</v>
      </c>
      <c r="K115">
        <f ca="1" t="shared" si="59"/>
        <v>324</v>
      </c>
      <c r="L115">
        <f ca="1" t="shared" si="59"/>
        <v>315</v>
      </c>
      <c r="M115">
        <f ca="1" t="shared" si="59"/>
        <v>7</v>
      </c>
      <c r="N115">
        <f ca="1" t="shared" si="59"/>
        <v>163</v>
      </c>
      <c r="O115">
        <f ca="1" t="shared" si="59"/>
        <v>64</v>
      </c>
      <c r="P115">
        <f ca="1" t="shared" si="59"/>
        <v>38</v>
      </c>
      <c r="Q115">
        <f ca="1" t="shared" si="59"/>
        <v>67</v>
      </c>
      <c r="R115">
        <f ca="1" t="shared" si="59"/>
        <v>324</v>
      </c>
      <c r="S115">
        <f ca="1" t="shared" si="65"/>
        <v>14</v>
      </c>
      <c r="T115">
        <f ca="1" t="shared" si="65"/>
      </c>
      <c r="U115">
        <f ca="1" t="shared" si="65"/>
      </c>
      <c r="V115">
        <f ca="1" t="shared" si="60"/>
      </c>
      <c r="W115">
        <f t="shared" si="63"/>
        <v>2405</v>
      </c>
      <c r="X115" t="str">
        <f t="shared" si="64"/>
        <v>ok</v>
      </c>
    </row>
    <row r="116" spans="1:24" ht="12.75">
      <c r="A116" s="8">
        <v>39934</v>
      </c>
      <c r="B116">
        <f t="shared" si="61"/>
        <v>4</v>
      </c>
      <c r="C116">
        <f ca="1" t="shared" si="58"/>
        <v>24</v>
      </c>
      <c r="D116">
        <f ca="1" t="shared" si="59"/>
        <v>99</v>
      </c>
      <c r="E116">
        <f ca="1" t="shared" si="59"/>
        <v>97</v>
      </c>
      <c r="F116">
        <f ca="1" t="shared" si="59"/>
        <v>92</v>
      </c>
      <c r="G116">
        <f ca="1" t="shared" si="59"/>
        <v>168</v>
      </c>
      <c r="H116">
        <f ca="1" t="shared" si="59"/>
        <v>287</v>
      </c>
      <c r="I116">
        <f ca="1" t="shared" si="59"/>
        <v>129</v>
      </c>
      <c r="J116">
        <f ca="1" t="shared" si="59"/>
        <v>187</v>
      </c>
      <c r="K116">
        <f ca="1" t="shared" si="59"/>
        <v>377</v>
      </c>
      <c r="L116">
        <f ca="1" t="shared" si="59"/>
        <v>313</v>
      </c>
      <c r="M116">
        <f ca="1" t="shared" si="59"/>
        <v>12</v>
      </c>
      <c r="N116">
        <f ca="1" t="shared" si="59"/>
        <v>133</v>
      </c>
      <c r="O116">
        <f ca="1" t="shared" si="59"/>
        <v>45</v>
      </c>
      <c r="P116">
        <f ca="1" t="shared" si="59"/>
        <v>13</v>
      </c>
      <c r="Q116">
        <f ca="1" t="shared" si="59"/>
        <v>50</v>
      </c>
      <c r="R116">
        <f ca="1" t="shared" si="59"/>
        <v>348</v>
      </c>
      <c r="S116">
        <f ca="1" t="shared" si="65"/>
        <v>1</v>
      </c>
      <c r="T116">
        <f ca="1" t="shared" si="65"/>
      </c>
      <c r="U116">
        <f ca="1" t="shared" si="65"/>
      </c>
      <c r="V116">
        <f ca="1" t="shared" si="60"/>
      </c>
      <c r="W116">
        <f t="shared" si="63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42</v>
      </c>
      <c r="D117" s="5">
        <v>33</v>
      </c>
      <c r="E117" s="5">
        <v>1</v>
      </c>
      <c r="F117" s="5">
        <v>44</v>
      </c>
      <c r="G117" s="5">
        <v>97</v>
      </c>
      <c r="H117" s="5">
        <v>271</v>
      </c>
      <c r="I117" s="5">
        <v>206</v>
      </c>
      <c r="J117" s="5">
        <v>252</v>
      </c>
      <c r="K117" s="5">
        <v>391</v>
      </c>
      <c r="L117" s="5">
        <v>380</v>
      </c>
      <c r="M117" s="5">
        <v>19</v>
      </c>
      <c r="N117" s="5">
        <v>209</v>
      </c>
      <c r="O117" s="5">
        <v>86</v>
      </c>
      <c r="P117" s="5">
        <v>92</v>
      </c>
      <c r="Q117" s="5">
        <v>71</v>
      </c>
      <c r="R117" s="5">
        <v>340</v>
      </c>
      <c r="S117" s="5">
        <v>102</v>
      </c>
      <c r="T117">
        <f>""</f>
      </c>
      <c r="U117">
        <f>""</f>
      </c>
      <c r="V117">
        <f>""</f>
      </c>
      <c r="W117" s="5">
        <f t="shared" si="63"/>
        <v>2636</v>
      </c>
    </row>
    <row r="118" spans="2:22" ht="12.75">
      <c r="B118" t="s">
        <v>18</v>
      </c>
      <c r="C118" t="s">
        <v>21</v>
      </c>
      <c r="D118" t="s">
        <v>0</v>
      </c>
      <c r="E118" t="s">
        <v>22</v>
      </c>
      <c r="F118" t="s">
        <v>39</v>
      </c>
      <c r="G118" t="s">
        <v>30</v>
      </c>
      <c r="H118" t="s">
        <v>33</v>
      </c>
      <c r="I118" t="s">
        <v>1</v>
      </c>
      <c r="J118" t="s">
        <v>26</v>
      </c>
      <c r="K118" t="s">
        <v>23</v>
      </c>
      <c r="L118" t="s">
        <v>14</v>
      </c>
      <c r="M118" t="s">
        <v>19</v>
      </c>
      <c r="N118" t="s">
        <v>16</v>
      </c>
      <c r="O118" t="s">
        <v>31</v>
      </c>
      <c r="P118" t="s">
        <v>27</v>
      </c>
      <c r="Q118" t="s">
        <v>40</v>
      </c>
      <c r="R118" t="s">
        <v>25</v>
      </c>
      <c r="S118" t="s">
        <v>4</v>
      </c>
      <c r="T118" t="s">
        <v>35</v>
      </c>
      <c r="U118" t="s">
        <v>37</v>
      </c>
      <c r="V118" t="s">
        <v>38</v>
      </c>
    </row>
    <row r="119" spans="2:22" ht="12.75">
      <c r="B119" t="str">
        <f aca="true" t="shared" si="66" ref="B119:V119">LEFT(B118,SEARCH(" ",B118)-1)</f>
        <v>Other</v>
      </c>
      <c r="C119" t="str">
        <f t="shared" si="66"/>
        <v>Alain</v>
      </c>
      <c r="D119" t="str">
        <f t="shared" si="66"/>
        <v>Baher</v>
      </c>
      <c r="E119" t="str">
        <f t="shared" si="66"/>
        <v>Bobby</v>
      </c>
      <c r="F119" t="str">
        <f t="shared" si="66"/>
        <v>Christian</v>
      </c>
      <c r="G119" t="str">
        <f t="shared" si="66"/>
        <v>Christoph</v>
      </c>
      <c r="H119" t="str">
        <f t="shared" si="66"/>
        <v>Elen</v>
      </c>
      <c r="I119" t="str">
        <f t="shared" si="66"/>
        <v>Eugène</v>
      </c>
      <c r="J119" t="str">
        <f t="shared" si="66"/>
        <v>Grigor</v>
      </c>
      <c r="K119" t="str">
        <f t="shared" si="66"/>
        <v>Grigori</v>
      </c>
      <c r="L119" t="str">
        <f t="shared" si="66"/>
        <v>Hasmik</v>
      </c>
      <c r="M119" t="str">
        <f t="shared" si="66"/>
        <v>Kerim</v>
      </c>
      <c r="N119" t="str">
        <f t="shared" si="66"/>
        <v>Khalil</v>
      </c>
      <c r="O119" t="str">
        <f t="shared" si="66"/>
        <v>Liana</v>
      </c>
      <c r="P119" t="str">
        <f t="shared" si="66"/>
        <v>Mohamed</v>
      </c>
      <c r="Q119" t="str">
        <f t="shared" si="66"/>
        <v>Narine</v>
      </c>
      <c r="R119" t="str">
        <f t="shared" si="66"/>
        <v>Sonia</v>
      </c>
      <c r="S119" t="str">
        <f t="shared" si="66"/>
        <v>Sujatha</v>
      </c>
      <c r="T119" t="str">
        <f t="shared" si="66"/>
        <v>Thierry</v>
      </c>
      <c r="U119" t="str">
        <f t="shared" si="66"/>
        <v>z</v>
      </c>
      <c r="V119" t="str">
        <f t="shared" si="66"/>
        <v>z</v>
      </c>
    </row>
    <row r="120" spans="2:23" ht="12.75">
      <c r="B120" t="str">
        <f>LEFT(B119,3)</f>
        <v>Oth</v>
      </c>
      <c r="C120" t="str">
        <f aca="true" t="shared" si="67" ref="C120:V120">LEFT(C119,2)&amp;MID(C118,SEARCH(" ",C118)+1,1)</f>
        <v>AlS</v>
      </c>
      <c r="D120" t="str">
        <f t="shared" si="67"/>
        <v>BaR</v>
      </c>
      <c r="E120" t="str">
        <f t="shared" si="67"/>
        <v>BoB</v>
      </c>
      <c r="F120" t="str">
        <f t="shared" si="67"/>
        <v>ChL</v>
      </c>
      <c r="G120" t="str">
        <f t="shared" si="67"/>
        <v>ChD</v>
      </c>
      <c r="H120" t="str">
        <f t="shared" si="67"/>
        <v>ElV</v>
      </c>
      <c r="I120" t="str">
        <f t="shared" si="67"/>
        <v>EuE</v>
      </c>
      <c r="J120" t="str">
        <f t="shared" si="67"/>
        <v>GrT</v>
      </c>
      <c r="K120" t="str">
        <f t="shared" si="67"/>
        <v>GrB</v>
      </c>
      <c r="L120" t="str">
        <f t="shared" si="67"/>
        <v>HaS</v>
      </c>
      <c r="M120" t="str">
        <f t="shared" si="67"/>
        <v>KeT</v>
      </c>
      <c r="N120" t="str">
        <f t="shared" si="67"/>
        <v>KhR</v>
      </c>
      <c r="O120" t="str">
        <f t="shared" si="67"/>
        <v>LiB</v>
      </c>
      <c r="P120" t="str">
        <f t="shared" si="67"/>
        <v>MoA</v>
      </c>
      <c r="Q120" t="str">
        <f t="shared" si="67"/>
        <v>NaS</v>
      </c>
      <c r="R120" t="str">
        <f t="shared" si="67"/>
        <v>SoG</v>
      </c>
      <c r="S120" t="str">
        <f t="shared" si="67"/>
        <v>SuN</v>
      </c>
      <c r="T120" t="str">
        <f t="shared" si="67"/>
        <v>ThD</v>
      </c>
      <c r="U120" t="str">
        <f t="shared" si="67"/>
        <v>z2</v>
      </c>
      <c r="V120" t="str">
        <f t="shared" si="67"/>
        <v>z3</v>
      </c>
      <c r="W120" t="s">
        <v>5</v>
      </c>
    </row>
    <row r="121" spans="1:24" ht="12.75">
      <c r="A121" s="1">
        <v>39569</v>
      </c>
      <c r="B121" s="9">
        <f>W104-SUM(C121:V121)</f>
        <v>125</v>
      </c>
      <c r="C121">
        <f aca="true" ca="1" t="shared" si="68" ref="C121:C134">IF(AND(ISNUMBER(MATCH($A121,$A$104:$A$117,0)),ISNUMBER(MATCH(C$118,$B$101:$V$101,0))),OFFSET($A$103,MATCH($A121,$A$104:$A$117,0),MATCH(C$118,$B$101:$V$101,0)),"")</f>
      </c>
      <c r="D121">
        <f aca="true" ca="1" t="shared" si="69" ref="D121:U134">IF(AND(ISNUMBER(MATCH($A121,$A$104:$A$117,0)),ISNUMBER(MATCH(D$118,$B$101:$V$101,0))),OFFSET($A$103,MATCH($A121,$A$104:$A$117,0),MATCH(D$118,$B$101:$V$101,0)),"")</f>
        <v>299</v>
      </c>
      <c r="E121">
        <f ca="1" t="shared" si="69"/>
      </c>
      <c r="F121">
        <f ca="1" t="shared" si="69"/>
      </c>
      <c r="G121">
        <f ca="1" t="shared" si="69"/>
      </c>
      <c r="H121">
        <f ca="1" t="shared" si="69"/>
      </c>
      <c r="I121">
        <f ca="1" t="shared" si="69"/>
        <v>187</v>
      </c>
      <c r="J121">
        <f ca="1" t="shared" si="69"/>
      </c>
      <c r="K121">
        <f ca="1" t="shared" si="69"/>
      </c>
      <c r="L121">
        <f ca="1" t="shared" si="69"/>
      </c>
      <c r="M121">
        <f ca="1" t="shared" si="69"/>
      </c>
      <c r="N121">
        <f ca="1" t="shared" si="69"/>
      </c>
      <c r="O121">
        <f ca="1" t="shared" si="69"/>
      </c>
      <c r="P121">
        <f ca="1" t="shared" si="69"/>
      </c>
      <c r="Q121">
        <f ca="1" t="shared" si="69"/>
      </c>
      <c r="R121">
        <f ca="1" t="shared" si="69"/>
      </c>
      <c r="S121">
        <f ca="1" t="shared" si="69"/>
        <v>554</v>
      </c>
      <c r="T121">
        <f ca="1">IF(AND(ISNUMBER(MATCH($A121,$A$104:$A$117,0)),ISNUMBER(MATCH(T$118,$B$101:$V$101,0))),OFFSET($A$103,MATCH($A121,$A$104:$A$117,0),MATCH(T$118,$B$101:$V$101,0)),"")</f>
      </c>
      <c r="U121">
        <f ca="1" t="shared" si="69"/>
      </c>
      <c r="V121">
        <f aca="true" ca="1" t="shared" si="70" ref="T121:V134">IF(AND(ISNUMBER(MATCH($A121,$A$104:$A$117,0)),ISNUMBER(MATCH(V$118,$B$101:$V$101,0))),OFFSET($A$103,MATCH($A121,$A$104:$A$117,0),MATCH(V$118,$B$101:$V$101,0)),"")</f>
      </c>
      <c r="W121">
        <f>SUM(B121:V121)</f>
        <v>1165</v>
      </c>
      <c r="X121" t="str">
        <f>IF(W121=W104,"ok","ERROR")</f>
        <v>ok</v>
      </c>
    </row>
    <row r="122" spans="1:24" ht="12.75">
      <c r="A122" s="1">
        <v>39600</v>
      </c>
      <c r="B122" s="9">
        <f aca="true" t="shared" si="71" ref="B122:B134">W105-SUM(C122:V122)</f>
        <v>79</v>
      </c>
      <c r="C122">
        <f ca="1" t="shared" si="68"/>
      </c>
      <c r="D122">
        <f aca="true" ca="1" t="shared" si="72" ref="D122:R122">IF(AND(ISNUMBER(MATCH($A122,$A$104:$A$117,0)),ISNUMBER(MATCH(D$118,$B$101:$V$101,0))),OFFSET($A$103,MATCH($A122,$A$104:$A$117,0),MATCH(D$118,$B$101:$V$101,0)),"")</f>
        <v>175</v>
      </c>
      <c r="E122">
        <f ca="1" t="shared" si="72"/>
      </c>
      <c r="F122">
        <f ca="1" t="shared" si="72"/>
      </c>
      <c r="G122">
        <f ca="1" t="shared" si="72"/>
      </c>
      <c r="H122">
        <f ca="1" t="shared" si="72"/>
      </c>
      <c r="I122">
        <f ca="1" t="shared" si="72"/>
        <v>334</v>
      </c>
      <c r="J122">
        <f ca="1" t="shared" si="72"/>
      </c>
      <c r="K122">
        <f ca="1" t="shared" si="72"/>
      </c>
      <c r="L122">
        <f ca="1" t="shared" si="72"/>
      </c>
      <c r="M122">
        <f ca="1" t="shared" si="72"/>
      </c>
      <c r="N122">
        <f ca="1" t="shared" si="72"/>
      </c>
      <c r="O122">
        <f ca="1" t="shared" si="72"/>
      </c>
      <c r="P122">
        <f ca="1" t="shared" si="72"/>
      </c>
      <c r="Q122">
        <f ca="1" t="shared" si="72"/>
      </c>
      <c r="R122">
        <f ca="1" t="shared" si="72"/>
      </c>
      <c r="S122">
        <f ca="1" t="shared" si="69"/>
        <v>414</v>
      </c>
      <c r="T122">
        <f ca="1">IF(AND(ISNUMBER(MATCH($A122,$A$104:$A$117,0)),ISNUMBER(MATCH(T$118,$B$101:$V$101,0))),OFFSET($A$103,MATCH($A122,$A$104:$A$117,0),MATCH(T$118,$B$101:$V$101,0)),"")</f>
      </c>
      <c r="U122">
        <f ca="1" t="shared" si="69"/>
      </c>
      <c r="V122">
        <f ca="1" t="shared" si="70"/>
      </c>
      <c r="W122">
        <f aca="true" t="shared" si="73" ref="W122:W135">SUM(B122:V122)</f>
        <v>1002</v>
      </c>
      <c r="X122" t="str">
        <f aca="true" t="shared" si="74" ref="X122:X134">IF(W122=W105,"ok","ERROR")</f>
        <v>ok</v>
      </c>
    </row>
    <row r="123" spans="1:24" ht="12.75">
      <c r="A123" s="1">
        <v>39630</v>
      </c>
      <c r="B123" s="9">
        <f t="shared" si="71"/>
        <v>0</v>
      </c>
      <c r="C123">
        <f ca="1" t="shared" si="68"/>
      </c>
      <c r="D123">
        <f ca="1" t="shared" si="69"/>
        <v>498</v>
      </c>
      <c r="E123">
        <f ca="1" t="shared" si="69"/>
      </c>
      <c r="F123">
        <f ca="1" t="shared" si="69"/>
      </c>
      <c r="G123">
        <f ca="1" t="shared" si="69"/>
      </c>
      <c r="H123">
        <f ca="1" t="shared" si="69"/>
      </c>
      <c r="I123">
        <f ca="1" t="shared" si="69"/>
        <v>520</v>
      </c>
      <c r="J123">
        <f ca="1" t="shared" si="69"/>
      </c>
      <c r="K123">
        <f ca="1" t="shared" si="69"/>
      </c>
      <c r="L123">
        <f ca="1" t="shared" si="69"/>
      </c>
      <c r="M123">
        <f ca="1" t="shared" si="69"/>
      </c>
      <c r="N123">
        <f ca="1" t="shared" si="69"/>
      </c>
      <c r="O123">
        <f ca="1" t="shared" si="69"/>
      </c>
      <c r="P123">
        <f ca="1" t="shared" si="69"/>
      </c>
      <c r="Q123">
        <f ca="1" t="shared" si="69"/>
      </c>
      <c r="R123">
        <f ca="1" t="shared" si="69"/>
      </c>
      <c r="S123">
        <f ca="1" t="shared" si="69"/>
        <v>611</v>
      </c>
      <c r="T123">
        <f ca="1" t="shared" si="70"/>
      </c>
      <c r="U123">
        <f ca="1" t="shared" si="70"/>
      </c>
      <c r="V123">
        <f ca="1" t="shared" si="70"/>
      </c>
      <c r="W123">
        <f t="shared" si="73"/>
        <v>1629</v>
      </c>
      <c r="X123" t="str">
        <f t="shared" si="74"/>
        <v>ok</v>
      </c>
    </row>
    <row r="124" spans="1:24" ht="12.75">
      <c r="A124" s="1">
        <v>39661</v>
      </c>
      <c r="B124" s="9">
        <f t="shared" si="71"/>
        <v>163</v>
      </c>
      <c r="C124">
        <f ca="1" t="shared" si="68"/>
      </c>
      <c r="D124">
        <f ca="1" t="shared" si="69"/>
        <v>257</v>
      </c>
      <c r="E124">
        <f ca="1" t="shared" si="69"/>
      </c>
      <c r="F124">
        <f ca="1" t="shared" si="69"/>
      </c>
      <c r="G124">
        <f ca="1" t="shared" si="69"/>
      </c>
      <c r="H124">
        <f ca="1" t="shared" si="69"/>
      </c>
      <c r="I124">
        <f ca="1" t="shared" si="69"/>
        <v>487</v>
      </c>
      <c r="J124">
        <f ca="1" t="shared" si="69"/>
      </c>
      <c r="K124">
        <f ca="1" t="shared" si="69"/>
      </c>
      <c r="L124">
        <f ca="1" t="shared" si="69"/>
      </c>
      <c r="M124">
        <f ca="1" t="shared" si="69"/>
      </c>
      <c r="N124">
        <f ca="1" t="shared" si="69"/>
      </c>
      <c r="O124">
        <f ca="1" t="shared" si="69"/>
      </c>
      <c r="P124">
        <f ca="1" t="shared" si="69"/>
      </c>
      <c r="Q124">
        <f ca="1" t="shared" si="69"/>
      </c>
      <c r="R124">
        <f ca="1" t="shared" si="69"/>
      </c>
      <c r="S124">
        <f ca="1" t="shared" si="69"/>
        <v>707</v>
      </c>
      <c r="T124">
        <f ca="1" t="shared" si="70"/>
      </c>
      <c r="U124">
        <f ca="1" t="shared" si="70"/>
      </c>
      <c r="V124">
        <f ca="1" t="shared" si="70"/>
      </c>
      <c r="W124">
        <f t="shared" si="73"/>
        <v>1614</v>
      </c>
      <c r="X124" t="str">
        <f t="shared" si="74"/>
        <v>ok</v>
      </c>
    </row>
    <row r="125" spans="1:24" ht="12.75">
      <c r="A125" s="1">
        <v>39692</v>
      </c>
      <c r="B125" s="9">
        <f t="shared" si="71"/>
        <v>693</v>
      </c>
      <c r="C125">
        <f ca="1" t="shared" si="68"/>
      </c>
      <c r="D125">
        <f ca="1" t="shared" si="69"/>
        <v>242</v>
      </c>
      <c r="E125">
        <f ca="1" t="shared" si="69"/>
      </c>
      <c r="F125">
        <f ca="1" t="shared" si="69"/>
      </c>
      <c r="G125">
        <f ca="1" t="shared" si="69"/>
      </c>
      <c r="H125">
        <f ca="1" t="shared" si="69"/>
      </c>
      <c r="I125">
        <f ca="1" t="shared" si="69"/>
        <v>5</v>
      </c>
      <c r="J125">
        <f ca="1" t="shared" si="69"/>
      </c>
      <c r="K125">
        <f ca="1" t="shared" si="69"/>
      </c>
      <c r="L125">
        <f ca="1" t="shared" si="69"/>
      </c>
      <c r="M125">
        <f ca="1" t="shared" si="69"/>
      </c>
      <c r="N125">
        <f ca="1" t="shared" si="69"/>
      </c>
      <c r="O125">
        <f ca="1" t="shared" si="69"/>
      </c>
      <c r="P125">
        <f ca="1" t="shared" si="69"/>
      </c>
      <c r="Q125">
        <f ca="1" t="shared" si="69"/>
      </c>
      <c r="R125">
        <f ca="1" t="shared" si="69"/>
      </c>
      <c r="S125">
        <f ca="1" t="shared" si="69"/>
        <v>470</v>
      </c>
      <c r="T125">
        <f ca="1" t="shared" si="70"/>
      </c>
      <c r="U125">
        <f ca="1" t="shared" si="70"/>
      </c>
      <c r="V125">
        <f ca="1" t="shared" si="70"/>
      </c>
      <c r="W125">
        <f t="shared" si="73"/>
        <v>1410</v>
      </c>
      <c r="X125" t="str">
        <f t="shared" si="74"/>
        <v>ok</v>
      </c>
    </row>
    <row r="126" spans="1:24" ht="12.75">
      <c r="A126" s="1">
        <v>39722</v>
      </c>
      <c r="B126" s="9">
        <f t="shared" si="71"/>
        <v>830</v>
      </c>
      <c r="C126">
        <f ca="1" t="shared" si="68"/>
      </c>
      <c r="D126">
        <f ca="1" t="shared" si="69"/>
        <v>439</v>
      </c>
      <c r="E126">
        <f ca="1" t="shared" si="69"/>
      </c>
      <c r="F126">
        <f ca="1" t="shared" si="69"/>
      </c>
      <c r="G126">
        <f ca="1" t="shared" si="69"/>
      </c>
      <c r="H126">
        <f ca="1" t="shared" si="69"/>
      </c>
      <c r="I126">
        <f ca="1" t="shared" si="69"/>
        <v>60</v>
      </c>
      <c r="J126">
        <f ca="1" t="shared" si="69"/>
      </c>
      <c r="K126">
        <f ca="1" t="shared" si="69"/>
      </c>
      <c r="L126">
        <f ca="1" t="shared" si="69"/>
      </c>
      <c r="M126">
        <f ca="1" t="shared" si="69"/>
      </c>
      <c r="N126">
        <f ca="1" t="shared" si="69"/>
      </c>
      <c r="O126">
        <f ca="1" t="shared" si="69"/>
      </c>
      <c r="P126">
        <f ca="1" t="shared" si="69"/>
      </c>
      <c r="Q126">
        <f ca="1" t="shared" si="69"/>
      </c>
      <c r="R126">
        <f ca="1" t="shared" si="69"/>
      </c>
      <c r="S126">
        <f ca="1" t="shared" si="69"/>
        <v>722</v>
      </c>
      <c r="T126">
        <f ca="1" t="shared" si="70"/>
      </c>
      <c r="U126">
        <f ca="1" t="shared" si="70"/>
      </c>
      <c r="V126">
        <f ca="1" t="shared" si="70"/>
      </c>
      <c r="W126">
        <f t="shared" si="73"/>
        <v>2051</v>
      </c>
      <c r="X126" t="str">
        <f t="shared" si="74"/>
        <v>ok</v>
      </c>
    </row>
    <row r="127" spans="1:24" ht="12.75">
      <c r="A127" s="4">
        <v>39753</v>
      </c>
      <c r="B127" s="9">
        <f t="shared" si="71"/>
        <v>553</v>
      </c>
      <c r="C127">
        <f ca="1" t="shared" si="68"/>
      </c>
      <c r="D127">
        <f ca="1" t="shared" si="69"/>
        <v>190</v>
      </c>
      <c r="E127">
        <f ca="1" t="shared" si="69"/>
      </c>
      <c r="F127">
        <f ca="1" t="shared" si="69"/>
      </c>
      <c r="G127">
        <f ca="1" t="shared" si="69"/>
      </c>
      <c r="H127">
        <f ca="1" t="shared" si="69"/>
      </c>
      <c r="I127">
        <f ca="1" t="shared" si="69"/>
        <v>93</v>
      </c>
      <c r="J127">
        <f ca="1" t="shared" si="69"/>
      </c>
      <c r="K127">
        <f ca="1" t="shared" si="69"/>
      </c>
      <c r="L127">
        <f ca="1" t="shared" si="69"/>
        <v>53</v>
      </c>
      <c r="M127">
        <f ca="1" t="shared" si="69"/>
        <v>110</v>
      </c>
      <c r="N127">
        <f ca="1" t="shared" si="69"/>
        <v>99</v>
      </c>
      <c r="O127">
        <f ca="1" t="shared" si="69"/>
      </c>
      <c r="P127">
        <f ca="1" t="shared" si="69"/>
      </c>
      <c r="Q127">
        <f ca="1" t="shared" si="69"/>
      </c>
      <c r="R127">
        <f ca="1" t="shared" si="69"/>
      </c>
      <c r="S127">
        <f ca="1" t="shared" si="69"/>
        <v>397</v>
      </c>
      <c r="T127">
        <f ca="1" t="shared" si="70"/>
      </c>
      <c r="U127">
        <f ca="1" t="shared" si="70"/>
      </c>
      <c r="V127">
        <f ca="1" t="shared" si="70"/>
      </c>
      <c r="W127">
        <f t="shared" si="73"/>
        <v>1495</v>
      </c>
      <c r="X127" t="str">
        <f t="shared" si="74"/>
        <v>ok</v>
      </c>
    </row>
    <row r="128" spans="1:24" ht="12.75">
      <c r="A128" s="1">
        <v>39783</v>
      </c>
      <c r="B128" s="9">
        <f t="shared" si="71"/>
        <v>527</v>
      </c>
      <c r="C128">
        <f ca="1" t="shared" si="68"/>
      </c>
      <c r="D128">
        <f ca="1" t="shared" si="69"/>
        <v>241</v>
      </c>
      <c r="E128">
        <f ca="1" t="shared" si="69"/>
      </c>
      <c r="F128">
        <f ca="1" t="shared" si="69"/>
      </c>
      <c r="G128">
        <f ca="1" t="shared" si="69"/>
      </c>
      <c r="H128">
        <f ca="1" t="shared" si="69"/>
      </c>
      <c r="I128">
        <f ca="1" t="shared" si="69"/>
        <v>39</v>
      </c>
      <c r="J128">
        <f ca="1" t="shared" si="69"/>
      </c>
      <c r="K128">
        <f ca="1" t="shared" si="69"/>
      </c>
      <c r="L128">
        <f ca="1" t="shared" si="69"/>
        <v>99</v>
      </c>
      <c r="M128">
        <f ca="1" t="shared" si="69"/>
        <v>11</v>
      </c>
      <c r="N128">
        <f ca="1" t="shared" si="69"/>
        <v>173</v>
      </c>
      <c r="O128">
        <f ca="1" t="shared" si="69"/>
      </c>
      <c r="P128">
        <f ca="1" t="shared" si="69"/>
      </c>
      <c r="Q128">
        <f ca="1" t="shared" si="69"/>
      </c>
      <c r="R128">
        <f ca="1" t="shared" si="69"/>
      </c>
      <c r="S128">
        <f ca="1" t="shared" si="69"/>
        <v>590</v>
      </c>
      <c r="T128">
        <f ca="1" t="shared" si="70"/>
      </c>
      <c r="U128">
        <f ca="1" t="shared" si="70"/>
      </c>
      <c r="V128">
        <f ca="1" t="shared" si="70"/>
      </c>
      <c r="W128">
        <f t="shared" si="73"/>
        <v>1680</v>
      </c>
      <c r="X128" t="str">
        <f t="shared" si="74"/>
        <v>ok</v>
      </c>
    </row>
    <row r="129" spans="1:24" ht="12.75">
      <c r="A129" s="1">
        <v>39814</v>
      </c>
      <c r="B129" s="9">
        <f t="shared" si="71"/>
        <v>436</v>
      </c>
      <c r="C129">
        <f ca="1" t="shared" si="68"/>
        <v>55</v>
      </c>
      <c r="D129">
        <f ca="1" t="shared" si="69"/>
        <v>111</v>
      </c>
      <c r="E129">
        <f ca="1" t="shared" si="69"/>
        <v>135</v>
      </c>
      <c r="F129">
        <f ca="1" t="shared" si="69"/>
      </c>
      <c r="G129">
        <f ca="1" t="shared" si="69"/>
      </c>
      <c r="H129">
        <f ca="1" t="shared" si="69"/>
      </c>
      <c r="I129">
        <f ca="1" t="shared" si="69"/>
        <v>22</v>
      </c>
      <c r="J129">
        <f ca="1" t="shared" si="69"/>
      </c>
      <c r="K129">
        <f ca="1" t="shared" si="69"/>
        <v>567</v>
      </c>
      <c r="L129">
        <f ca="1" t="shared" si="69"/>
        <v>216</v>
      </c>
      <c r="M129">
        <f ca="1" t="shared" si="69"/>
        <v>56</v>
      </c>
      <c r="N129">
        <f ca="1" t="shared" si="69"/>
        <v>179</v>
      </c>
      <c r="O129">
        <f ca="1" t="shared" si="69"/>
      </c>
      <c r="P129">
        <f ca="1" t="shared" si="69"/>
      </c>
      <c r="Q129">
        <f ca="1" t="shared" si="69"/>
      </c>
      <c r="R129">
        <f ca="1" t="shared" si="69"/>
        <v>46</v>
      </c>
      <c r="S129">
        <f ca="1" t="shared" si="69"/>
        <v>456</v>
      </c>
      <c r="T129">
        <f ca="1" t="shared" si="70"/>
      </c>
      <c r="U129">
        <f ca="1" t="shared" si="70"/>
      </c>
      <c r="V129">
        <f ca="1" t="shared" si="70"/>
      </c>
      <c r="W129">
        <f t="shared" si="73"/>
        <v>2279</v>
      </c>
      <c r="X129" t="str">
        <f t="shared" si="74"/>
        <v>ok</v>
      </c>
    </row>
    <row r="130" spans="1:24" ht="12.75">
      <c r="A130" s="1">
        <v>39845</v>
      </c>
      <c r="B130" s="9">
        <f t="shared" si="71"/>
        <v>612</v>
      </c>
      <c r="C130">
        <f ca="1" t="shared" si="68"/>
        <v>195</v>
      </c>
      <c r="D130">
        <f ca="1" t="shared" si="69"/>
        <v>196</v>
      </c>
      <c r="E130">
        <f ca="1" t="shared" si="69"/>
        <v>53</v>
      </c>
      <c r="F130">
        <f ca="1" t="shared" si="69"/>
      </c>
      <c r="G130">
        <f ca="1" t="shared" si="69"/>
      </c>
      <c r="H130">
        <f ca="1" t="shared" si="69"/>
      </c>
      <c r="I130">
        <f ca="1" t="shared" si="69"/>
        <v>50</v>
      </c>
      <c r="J130">
        <f ca="1" t="shared" si="69"/>
        <v>122</v>
      </c>
      <c r="K130">
        <f ca="1" t="shared" si="69"/>
        <v>192</v>
      </c>
      <c r="L130">
        <f ca="1" t="shared" si="69"/>
        <v>244</v>
      </c>
      <c r="M130">
        <f ca="1" t="shared" si="69"/>
        <v>6</v>
      </c>
      <c r="N130">
        <f ca="1" t="shared" si="69"/>
        <v>98</v>
      </c>
      <c r="O130">
        <f ca="1" t="shared" si="69"/>
      </c>
      <c r="P130">
        <f ca="1" t="shared" si="69"/>
        <v>164</v>
      </c>
      <c r="Q130">
        <f ca="1" t="shared" si="69"/>
      </c>
      <c r="R130">
        <f ca="1" t="shared" si="69"/>
        <v>90</v>
      </c>
      <c r="S130">
        <f ca="1" t="shared" si="69"/>
        <v>332</v>
      </c>
      <c r="T130">
        <f ca="1" t="shared" si="70"/>
      </c>
      <c r="U130">
        <f ca="1" t="shared" si="70"/>
      </c>
      <c r="V130">
        <f ca="1" t="shared" si="70"/>
      </c>
      <c r="W130">
        <f t="shared" si="73"/>
        <v>2354</v>
      </c>
      <c r="X130" t="str">
        <f t="shared" si="74"/>
        <v>ok</v>
      </c>
    </row>
    <row r="131" spans="1:24" ht="12.75">
      <c r="A131" s="1">
        <v>39873</v>
      </c>
      <c r="B131" s="9">
        <f t="shared" si="71"/>
        <v>446</v>
      </c>
      <c r="C131">
        <f ca="1" t="shared" si="68"/>
        <v>62</v>
      </c>
      <c r="D131">
        <f ca="1" t="shared" si="69"/>
        <v>171</v>
      </c>
      <c r="E131">
        <f ca="1" t="shared" si="69"/>
        <v>61</v>
      </c>
      <c r="F131">
        <f ca="1" t="shared" si="69"/>
      </c>
      <c r="G131">
        <f ca="1" t="shared" si="69"/>
        <v>103</v>
      </c>
      <c r="H131">
        <f ca="1" t="shared" si="69"/>
        <v>29</v>
      </c>
      <c r="I131">
        <f ca="1" t="shared" si="69"/>
        <v>254</v>
      </c>
      <c r="J131">
        <f ca="1" t="shared" si="69"/>
        <v>104</v>
      </c>
      <c r="K131">
        <f ca="1" t="shared" si="69"/>
        <v>156</v>
      </c>
      <c r="L131">
        <f ca="1" t="shared" si="69"/>
        <v>299</v>
      </c>
      <c r="M131">
        <f ca="1" t="shared" si="69"/>
        <v>16</v>
      </c>
      <c r="N131">
        <f ca="1" t="shared" si="69"/>
        <v>105</v>
      </c>
      <c r="O131">
        <f ca="1" t="shared" si="69"/>
        <v>15</v>
      </c>
      <c r="P131">
        <f ca="1" t="shared" si="69"/>
        <v>114</v>
      </c>
      <c r="Q131">
        <f ca="1" t="shared" si="69"/>
      </c>
      <c r="R131">
        <f ca="1" t="shared" si="69"/>
        <v>66</v>
      </c>
      <c r="S131">
        <f ca="1" t="shared" si="69"/>
        <v>542</v>
      </c>
      <c r="T131">
        <f ca="1" t="shared" si="70"/>
      </c>
      <c r="U131">
        <f ca="1" t="shared" si="70"/>
      </c>
      <c r="V131">
        <f ca="1" t="shared" si="70"/>
      </c>
      <c r="W131">
        <f t="shared" si="73"/>
        <v>2543</v>
      </c>
      <c r="X131" t="str">
        <f t="shared" si="74"/>
        <v>ok</v>
      </c>
    </row>
    <row r="132" spans="1:24" ht="12.75">
      <c r="A132" s="1">
        <v>39904</v>
      </c>
      <c r="B132" s="9">
        <f t="shared" si="71"/>
        <v>199</v>
      </c>
      <c r="C132">
        <f ca="1" t="shared" si="68"/>
        <v>101</v>
      </c>
      <c r="D132">
        <f ca="1" t="shared" si="69"/>
        <v>123</v>
      </c>
      <c r="E132">
        <f ca="1" t="shared" si="69"/>
        <v>45</v>
      </c>
      <c r="F132">
        <f ca="1" t="shared" si="69"/>
      </c>
      <c r="G132">
        <f ca="1" t="shared" si="69"/>
        <v>112</v>
      </c>
      <c r="H132">
        <f ca="1" t="shared" si="69"/>
        <v>224</v>
      </c>
      <c r="I132">
        <f ca="1" t="shared" si="69"/>
        <v>152</v>
      </c>
      <c r="J132">
        <f ca="1" t="shared" si="69"/>
        <v>133</v>
      </c>
      <c r="K132">
        <f ca="1" t="shared" si="69"/>
        <v>324</v>
      </c>
      <c r="L132">
        <f ca="1" t="shared" si="69"/>
        <v>315</v>
      </c>
      <c r="M132">
        <f ca="1" t="shared" si="69"/>
        <v>7</v>
      </c>
      <c r="N132">
        <f ca="1" t="shared" si="69"/>
        <v>163</v>
      </c>
      <c r="O132">
        <f ca="1" t="shared" si="69"/>
        <v>64</v>
      </c>
      <c r="P132">
        <f ca="1" t="shared" si="69"/>
        <v>38</v>
      </c>
      <c r="Q132">
        <f ca="1" t="shared" si="69"/>
      </c>
      <c r="R132">
        <f ca="1" t="shared" si="69"/>
        <v>67</v>
      </c>
      <c r="S132">
        <f ca="1" t="shared" si="69"/>
        <v>324</v>
      </c>
      <c r="T132">
        <f ca="1" t="shared" si="70"/>
        <v>14</v>
      </c>
      <c r="U132">
        <f ca="1" t="shared" si="70"/>
      </c>
      <c r="V132">
        <f ca="1" t="shared" si="70"/>
      </c>
      <c r="W132">
        <f t="shared" si="73"/>
        <v>2405</v>
      </c>
      <c r="X132" t="str">
        <f t="shared" si="74"/>
        <v>ok</v>
      </c>
    </row>
    <row r="133" spans="1:24" ht="12.75">
      <c r="A133" s="8">
        <v>39934</v>
      </c>
      <c r="B133" s="9">
        <f t="shared" si="71"/>
        <v>103</v>
      </c>
      <c r="C133">
        <f ca="1" t="shared" si="68"/>
        <v>24</v>
      </c>
      <c r="D133">
        <f ca="1" t="shared" si="69"/>
        <v>97</v>
      </c>
      <c r="E133">
        <f ca="1" t="shared" si="69"/>
        <v>92</v>
      </c>
      <c r="F133">
        <f ca="1" t="shared" si="69"/>
      </c>
      <c r="G133">
        <f ca="1" t="shared" si="69"/>
        <v>168</v>
      </c>
      <c r="H133">
        <f ca="1" t="shared" si="69"/>
        <v>287</v>
      </c>
      <c r="I133">
        <f ca="1" t="shared" si="69"/>
        <v>129</v>
      </c>
      <c r="J133">
        <f ca="1" t="shared" si="69"/>
        <v>187</v>
      </c>
      <c r="K133">
        <f ca="1" t="shared" si="69"/>
        <v>377</v>
      </c>
      <c r="L133">
        <f ca="1" t="shared" si="69"/>
        <v>313</v>
      </c>
      <c r="M133">
        <f ca="1" t="shared" si="69"/>
        <v>12</v>
      </c>
      <c r="N133">
        <f ca="1" t="shared" si="69"/>
        <v>133</v>
      </c>
      <c r="O133">
        <f ca="1" t="shared" si="69"/>
        <v>45</v>
      </c>
      <c r="P133">
        <f ca="1" t="shared" si="69"/>
        <v>13</v>
      </c>
      <c r="Q133">
        <f ca="1" t="shared" si="69"/>
      </c>
      <c r="R133">
        <f ca="1" t="shared" si="69"/>
        <v>50</v>
      </c>
      <c r="S133">
        <f ca="1" t="shared" si="69"/>
        <v>348</v>
      </c>
      <c r="T133">
        <f ca="1" t="shared" si="70"/>
        <v>1</v>
      </c>
      <c r="U133">
        <f ca="1" t="shared" si="70"/>
      </c>
      <c r="V133">
        <f ca="1" t="shared" si="70"/>
      </c>
      <c r="W133">
        <f t="shared" si="73"/>
        <v>2379</v>
      </c>
      <c r="X133" t="str">
        <f t="shared" si="74"/>
        <v>ok</v>
      </c>
    </row>
    <row r="134" spans="1:24" ht="12.75">
      <c r="A134" s="8">
        <v>39965</v>
      </c>
      <c r="B134" s="9">
        <f t="shared" si="71"/>
        <v>33</v>
      </c>
      <c r="C134">
        <f ca="1" t="shared" si="68"/>
        <v>42</v>
      </c>
      <c r="D134">
        <f ca="1" t="shared" si="69"/>
        <v>1</v>
      </c>
      <c r="E134">
        <f ca="1" t="shared" si="69"/>
        <v>44</v>
      </c>
      <c r="F134">
        <f ca="1" t="shared" si="69"/>
      </c>
      <c r="G134">
        <f ca="1" t="shared" si="69"/>
        <v>97</v>
      </c>
      <c r="H134">
        <f ca="1" t="shared" si="69"/>
        <v>271</v>
      </c>
      <c r="I134">
        <f ca="1" t="shared" si="69"/>
        <v>206</v>
      </c>
      <c r="J134">
        <f ca="1" t="shared" si="69"/>
        <v>252</v>
      </c>
      <c r="K134">
        <f ca="1" t="shared" si="69"/>
        <v>391</v>
      </c>
      <c r="L134">
        <f ca="1" t="shared" si="69"/>
        <v>380</v>
      </c>
      <c r="M134">
        <f ca="1" t="shared" si="69"/>
        <v>19</v>
      </c>
      <c r="N134">
        <f ca="1" t="shared" si="69"/>
        <v>209</v>
      </c>
      <c r="O134">
        <f ca="1" t="shared" si="69"/>
        <v>86</v>
      </c>
      <c r="P134">
        <f ca="1" t="shared" si="69"/>
        <v>92</v>
      </c>
      <c r="Q134">
        <f ca="1" t="shared" si="69"/>
      </c>
      <c r="R134">
        <f ca="1" t="shared" si="69"/>
        <v>71</v>
      </c>
      <c r="S134">
        <f ca="1" t="shared" si="69"/>
        <v>340</v>
      </c>
      <c r="T134">
        <f ca="1" t="shared" si="70"/>
        <v>102</v>
      </c>
      <c r="U134">
        <f ca="1" t="shared" si="70"/>
      </c>
      <c r="V134">
        <f ca="1" t="shared" si="70"/>
      </c>
      <c r="W134" s="7">
        <f t="shared" si="73"/>
        <v>2636</v>
      </c>
      <c r="X134" t="str">
        <f t="shared" si="74"/>
        <v>ok</v>
      </c>
    </row>
    <row r="135" spans="1:23" s="5" customFormat="1" ht="12.75">
      <c r="A135" s="6">
        <v>39995</v>
      </c>
      <c r="B135" s="10"/>
      <c r="C135" s="5">
        <v>65</v>
      </c>
      <c r="D135" s="5">
        <v>72</v>
      </c>
      <c r="E135" s="5">
        <v>84</v>
      </c>
      <c r="F135" s="5">
        <v>21</v>
      </c>
      <c r="G135" s="5">
        <v>105</v>
      </c>
      <c r="H135" s="5">
        <v>241</v>
      </c>
      <c r="I135" s="5">
        <v>68</v>
      </c>
      <c r="J135" s="5">
        <v>377</v>
      </c>
      <c r="K135" s="5">
        <v>312</v>
      </c>
      <c r="L135" s="5">
        <v>505</v>
      </c>
      <c r="M135" s="5">
        <v>19</v>
      </c>
      <c r="N135" s="5">
        <v>217</v>
      </c>
      <c r="O135" s="5">
        <v>118</v>
      </c>
      <c r="P135" s="5">
        <v>79</v>
      </c>
      <c r="Q135" s="5">
        <v>16</v>
      </c>
      <c r="R135" s="5">
        <v>73</v>
      </c>
      <c r="S135" s="5">
        <v>271</v>
      </c>
      <c r="T135" s="5">
        <v>92</v>
      </c>
      <c r="U135">
        <f>""</f>
      </c>
      <c r="V135">
        <f>""</f>
      </c>
      <c r="W135" s="5">
        <f t="shared" si="73"/>
        <v>2735</v>
      </c>
    </row>
    <row r="136" spans="2:22" ht="12.75">
      <c r="B136" t="s">
        <v>18</v>
      </c>
      <c r="C136" t="s">
        <v>21</v>
      </c>
      <c r="D136" t="s">
        <v>0</v>
      </c>
      <c r="E136" t="s">
        <v>22</v>
      </c>
      <c r="F136" t="s">
        <v>39</v>
      </c>
      <c r="G136" t="s">
        <v>33</v>
      </c>
      <c r="H136" t="s">
        <v>1</v>
      </c>
      <c r="I136" t="s">
        <v>26</v>
      </c>
      <c r="J136" t="s">
        <v>23</v>
      </c>
      <c r="K136" t="s">
        <v>14</v>
      </c>
      <c r="L136" t="s">
        <v>19</v>
      </c>
      <c r="M136" t="s">
        <v>16</v>
      </c>
      <c r="N136" t="s">
        <v>31</v>
      </c>
      <c r="O136" t="s">
        <v>27</v>
      </c>
      <c r="P136" t="s">
        <v>40</v>
      </c>
      <c r="Q136" t="s">
        <v>41</v>
      </c>
      <c r="R136" t="s">
        <v>25</v>
      </c>
      <c r="S136" t="s">
        <v>4</v>
      </c>
      <c r="T136" t="s">
        <v>35</v>
      </c>
      <c r="U136" t="s">
        <v>37</v>
      </c>
      <c r="V136" t="s">
        <v>38</v>
      </c>
    </row>
    <row r="137" spans="2:22" ht="12.75">
      <c r="B137" t="str">
        <f aca="true" t="shared" si="75" ref="B137:V137">LEFT(B136,SEARCH(" ",B136)-1)</f>
        <v>Other</v>
      </c>
      <c r="C137" t="str">
        <f t="shared" si="75"/>
        <v>Alain</v>
      </c>
      <c r="D137" t="str">
        <f t="shared" si="75"/>
        <v>Baher</v>
      </c>
      <c r="E137" t="str">
        <f t="shared" si="75"/>
        <v>Bobby</v>
      </c>
      <c r="F137" t="str">
        <f t="shared" si="75"/>
        <v>Christian</v>
      </c>
      <c r="G137" t="str">
        <f t="shared" si="75"/>
        <v>Elen</v>
      </c>
      <c r="H137" t="str">
        <f t="shared" si="75"/>
        <v>Eugène</v>
      </c>
      <c r="I137" t="str">
        <f t="shared" si="75"/>
        <v>Grigor</v>
      </c>
      <c r="J137" t="str">
        <f t="shared" si="75"/>
        <v>Grigori</v>
      </c>
      <c r="K137" t="str">
        <f t="shared" si="75"/>
        <v>Hasmik</v>
      </c>
      <c r="L137" t="str">
        <f t="shared" si="75"/>
        <v>Kerim</v>
      </c>
      <c r="M137" t="str">
        <f t="shared" si="75"/>
        <v>Khalil</v>
      </c>
      <c r="N137" t="str">
        <f t="shared" si="75"/>
        <v>Liana</v>
      </c>
      <c r="O137" t="str">
        <f t="shared" si="75"/>
        <v>Mohamed</v>
      </c>
      <c r="P137" t="str">
        <f t="shared" si="75"/>
        <v>Narine</v>
      </c>
      <c r="Q137" t="str">
        <f t="shared" si="75"/>
        <v>Nicolas</v>
      </c>
      <c r="R137" t="str">
        <f t="shared" si="75"/>
        <v>Sonia</v>
      </c>
      <c r="S137" t="str">
        <f t="shared" si="75"/>
        <v>Sujatha</v>
      </c>
      <c r="T137" t="str">
        <f t="shared" si="75"/>
        <v>Thierry</v>
      </c>
      <c r="U137" t="str">
        <f t="shared" si="75"/>
        <v>z</v>
      </c>
      <c r="V137" t="str">
        <f t="shared" si="75"/>
        <v>z</v>
      </c>
    </row>
    <row r="138" spans="2:23" ht="12.75">
      <c r="B138" t="str">
        <f>LEFT(B137,3)</f>
        <v>Oth</v>
      </c>
      <c r="C138" t="str">
        <f aca="true" t="shared" si="76" ref="C138:V138">LEFT(C137,2)&amp;MID(C136,SEARCH(" ",C136)+1,1)</f>
        <v>AlS</v>
      </c>
      <c r="D138" t="str">
        <f t="shared" si="76"/>
        <v>BaR</v>
      </c>
      <c r="E138" t="str">
        <f t="shared" si="76"/>
        <v>BoB</v>
      </c>
      <c r="F138" t="str">
        <f t="shared" si="76"/>
        <v>ChL</v>
      </c>
      <c r="G138" t="str">
        <f t="shared" si="76"/>
        <v>ElV</v>
      </c>
      <c r="H138" t="str">
        <f t="shared" si="76"/>
        <v>EuE</v>
      </c>
      <c r="I138" t="str">
        <f t="shared" si="76"/>
        <v>GrT</v>
      </c>
      <c r="J138" t="str">
        <f t="shared" si="76"/>
        <v>GrB</v>
      </c>
      <c r="K138" t="str">
        <f t="shared" si="76"/>
        <v>HaS</v>
      </c>
      <c r="L138" t="str">
        <f t="shared" si="76"/>
        <v>KeT</v>
      </c>
      <c r="M138" t="str">
        <f t="shared" si="76"/>
        <v>KhR</v>
      </c>
      <c r="N138" t="str">
        <f t="shared" si="76"/>
        <v>LiB</v>
      </c>
      <c r="O138" t="str">
        <f t="shared" si="76"/>
        <v>MoA</v>
      </c>
      <c r="P138" t="str">
        <f t="shared" si="76"/>
        <v>NaS</v>
      </c>
      <c r="Q138" t="str">
        <f t="shared" si="76"/>
        <v>NiJ</v>
      </c>
      <c r="R138" t="str">
        <f t="shared" si="76"/>
        <v>SoG</v>
      </c>
      <c r="S138" t="str">
        <f t="shared" si="76"/>
        <v>SuN</v>
      </c>
      <c r="T138" t="str">
        <f t="shared" si="76"/>
        <v>ThD</v>
      </c>
      <c r="U138" t="str">
        <f t="shared" si="76"/>
        <v>z2</v>
      </c>
      <c r="V138" t="str">
        <f t="shared" si="76"/>
        <v>z3</v>
      </c>
      <c r="W138" t="s">
        <v>5</v>
      </c>
    </row>
    <row r="139" spans="1:24" ht="12.75">
      <c r="A139" s="11">
        <v>39569</v>
      </c>
      <c r="B139" s="9">
        <f aca="true" t="shared" si="77" ref="B139:B153">W121-SUM(C139:V139)</f>
        <v>125</v>
      </c>
      <c r="C139">
        <f aca="true" ca="1" t="shared" si="78" ref="C139:H153">IF(AND(ISNUMBER(MATCH($A139,$A$121:$A$135,0)),ISNUMBER(MATCH(C$136,$B$118:$V$118,0))),OFFSET($A$120,MATCH($A139,$A$121:$A$135,0),MATCH(C$136,$B$118:$V$118,0)),"")</f>
      </c>
      <c r="D139">
        <f ca="1" t="shared" si="78"/>
        <v>299</v>
      </c>
      <c r="E139">
        <f ca="1" t="shared" si="78"/>
      </c>
      <c r="F139">
        <f ca="1" t="shared" si="78"/>
      </c>
      <c r="G139">
        <f ca="1" t="shared" si="78"/>
      </c>
      <c r="H139">
        <f ca="1" t="shared" si="78"/>
        <v>187</v>
      </c>
      <c r="I139">
        <f aca="true" ca="1" t="shared" si="79" ref="I139:V153">IF(AND(ISNUMBER(MATCH($A139,$A$121:$A$135,0)),ISNUMBER(MATCH(I$136,$B$118:$V$118,0))),OFFSET($A$120,MATCH($A139,$A$121:$A$135,0),MATCH(I$136,$B$118:$V$118,0)),"")</f>
      </c>
      <c r="J139">
        <f ca="1" t="shared" si="79"/>
      </c>
      <c r="K139">
        <f ca="1" t="shared" si="79"/>
      </c>
      <c r="L139">
        <f ca="1" t="shared" si="79"/>
      </c>
      <c r="M139">
        <f ca="1" t="shared" si="79"/>
      </c>
      <c r="N139">
        <f ca="1" t="shared" si="79"/>
      </c>
      <c r="O139">
        <f ca="1" t="shared" si="79"/>
      </c>
      <c r="P139">
        <f ca="1" t="shared" si="79"/>
      </c>
      <c r="Q139">
        <f ca="1" t="shared" si="79"/>
      </c>
      <c r="R139">
        <f ca="1" t="shared" si="79"/>
      </c>
      <c r="S139">
        <f ca="1" t="shared" si="79"/>
        <v>554</v>
      </c>
      <c r="T139">
        <f ca="1" t="shared" si="79"/>
      </c>
      <c r="U139">
        <f ca="1" t="shared" si="79"/>
      </c>
      <c r="V139">
        <f ca="1" t="shared" si="79"/>
      </c>
      <c r="W139">
        <f>SUM(B139:V139)</f>
        <v>1165</v>
      </c>
      <c r="X139" t="str">
        <f>IF(W139=W121,"ok","ERROR")</f>
        <v>ok</v>
      </c>
    </row>
    <row r="140" spans="1:24" ht="12.75">
      <c r="A140" s="11">
        <v>39600</v>
      </c>
      <c r="B140" s="9">
        <f t="shared" si="77"/>
        <v>79</v>
      </c>
      <c r="C140">
        <f ca="1" t="shared" si="78"/>
      </c>
      <c r="D140">
        <f ca="1" t="shared" si="78"/>
        <v>175</v>
      </c>
      <c r="E140">
        <f ca="1" t="shared" si="78"/>
      </c>
      <c r="F140">
        <f ca="1" t="shared" si="78"/>
      </c>
      <c r="G140">
        <f ca="1" t="shared" si="78"/>
      </c>
      <c r="H140">
        <f ca="1" t="shared" si="78"/>
        <v>334</v>
      </c>
      <c r="I140">
        <f aca="true" ca="1" t="shared" si="80" ref="I140:R140">IF(AND(ISNUMBER(MATCH($A140,$A$121:$A$135,0)),ISNUMBER(MATCH(I$136,$B$118:$V$118,0))),OFFSET($A$120,MATCH($A140,$A$121:$A$135,0),MATCH(I$136,$B$118:$V$118,0)),"")</f>
      </c>
      <c r="J140">
        <f ca="1" t="shared" si="80"/>
      </c>
      <c r="K140">
        <f ca="1" t="shared" si="80"/>
      </c>
      <c r="L140">
        <f ca="1" t="shared" si="80"/>
      </c>
      <c r="M140">
        <f ca="1" t="shared" si="80"/>
      </c>
      <c r="N140">
        <f ca="1" t="shared" si="80"/>
      </c>
      <c r="O140">
        <f ca="1" t="shared" si="80"/>
      </c>
      <c r="P140">
        <f ca="1" t="shared" si="80"/>
      </c>
      <c r="Q140">
        <f ca="1" t="shared" si="80"/>
      </c>
      <c r="R140">
        <f ca="1" t="shared" si="80"/>
      </c>
      <c r="S140">
        <f ca="1" t="shared" si="79"/>
        <v>414</v>
      </c>
      <c r="T140">
        <f ca="1" t="shared" si="79"/>
      </c>
      <c r="U140">
        <f ca="1" t="shared" si="79"/>
      </c>
      <c r="V140">
        <f ca="1" t="shared" si="79"/>
      </c>
      <c r="W140">
        <f aca="true" t="shared" si="81" ref="W140:W155">SUM(B140:V140)</f>
        <v>1002</v>
      </c>
      <c r="X140" t="str">
        <f aca="true" t="shared" si="82" ref="X140:X153">IF(W140=W122,"ok","ERROR")</f>
        <v>ok</v>
      </c>
    </row>
    <row r="141" spans="1:24" ht="12.75">
      <c r="A141" s="11">
        <v>39630</v>
      </c>
      <c r="B141" s="9">
        <f t="shared" si="77"/>
        <v>0</v>
      </c>
      <c r="C141">
        <f ca="1" t="shared" si="78"/>
      </c>
      <c r="D141">
        <f ca="1" t="shared" si="78"/>
        <v>498</v>
      </c>
      <c r="E141">
        <f ca="1" t="shared" si="78"/>
      </c>
      <c r="F141">
        <f ca="1" t="shared" si="78"/>
      </c>
      <c r="G141">
        <f ca="1" t="shared" si="78"/>
      </c>
      <c r="H141">
        <f ca="1" t="shared" si="78"/>
        <v>520</v>
      </c>
      <c r="I141">
        <f ca="1" t="shared" si="79"/>
      </c>
      <c r="J141">
        <f ca="1" t="shared" si="79"/>
      </c>
      <c r="K141">
        <f ca="1" t="shared" si="79"/>
      </c>
      <c r="L141">
        <f ca="1" t="shared" si="79"/>
      </c>
      <c r="M141">
        <f ca="1" t="shared" si="79"/>
      </c>
      <c r="N141">
        <f ca="1" t="shared" si="79"/>
      </c>
      <c r="O141">
        <f ca="1" t="shared" si="79"/>
      </c>
      <c r="P141">
        <f ca="1" t="shared" si="79"/>
      </c>
      <c r="Q141">
        <f ca="1" t="shared" si="79"/>
      </c>
      <c r="R141">
        <f ca="1" t="shared" si="79"/>
      </c>
      <c r="S141">
        <f ca="1" t="shared" si="79"/>
        <v>611</v>
      </c>
      <c r="T141">
        <f ca="1" t="shared" si="79"/>
      </c>
      <c r="U141">
        <f ca="1" t="shared" si="79"/>
      </c>
      <c r="V141">
        <f ca="1" t="shared" si="79"/>
      </c>
      <c r="W141">
        <f t="shared" si="81"/>
        <v>1629</v>
      </c>
      <c r="X141" t="str">
        <f t="shared" si="82"/>
        <v>ok</v>
      </c>
    </row>
    <row r="142" spans="1:24" ht="12.75">
      <c r="A142" s="11">
        <v>39661</v>
      </c>
      <c r="B142" s="9">
        <f t="shared" si="77"/>
        <v>163</v>
      </c>
      <c r="C142">
        <f ca="1" t="shared" si="78"/>
      </c>
      <c r="D142">
        <f ca="1" t="shared" si="78"/>
        <v>257</v>
      </c>
      <c r="E142">
        <f ca="1" t="shared" si="78"/>
      </c>
      <c r="F142">
        <f ca="1" t="shared" si="78"/>
      </c>
      <c r="G142">
        <f ca="1" t="shared" si="78"/>
      </c>
      <c r="H142">
        <f ca="1" t="shared" si="78"/>
        <v>487</v>
      </c>
      <c r="I142">
        <f ca="1" t="shared" si="79"/>
      </c>
      <c r="J142">
        <f ca="1" t="shared" si="79"/>
      </c>
      <c r="K142">
        <f ca="1" t="shared" si="79"/>
      </c>
      <c r="L142">
        <f ca="1" t="shared" si="79"/>
      </c>
      <c r="M142">
        <f ca="1" t="shared" si="79"/>
      </c>
      <c r="N142">
        <f ca="1" t="shared" si="79"/>
      </c>
      <c r="O142">
        <f ca="1" t="shared" si="79"/>
      </c>
      <c r="P142">
        <f ca="1" t="shared" si="79"/>
      </c>
      <c r="Q142">
        <f ca="1" t="shared" si="79"/>
      </c>
      <c r="R142">
        <f ca="1" t="shared" si="79"/>
      </c>
      <c r="S142">
        <f ca="1" t="shared" si="79"/>
        <v>707</v>
      </c>
      <c r="T142">
        <f ca="1" t="shared" si="79"/>
      </c>
      <c r="U142">
        <f ca="1" t="shared" si="79"/>
      </c>
      <c r="V142">
        <f ca="1" t="shared" si="79"/>
      </c>
      <c r="W142">
        <f t="shared" si="81"/>
        <v>1614</v>
      </c>
      <c r="X142" t="str">
        <f t="shared" si="82"/>
        <v>ok</v>
      </c>
    </row>
    <row r="143" spans="1:24" ht="12.75">
      <c r="A143" s="11">
        <v>39692</v>
      </c>
      <c r="B143" s="9">
        <f t="shared" si="77"/>
        <v>693</v>
      </c>
      <c r="C143">
        <f ca="1" t="shared" si="78"/>
      </c>
      <c r="D143">
        <f ca="1" t="shared" si="78"/>
        <v>242</v>
      </c>
      <c r="E143">
        <f ca="1" t="shared" si="78"/>
      </c>
      <c r="F143">
        <f ca="1" t="shared" si="78"/>
      </c>
      <c r="G143">
        <f ca="1" t="shared" si="78"/>
      </c>
      <c r="H143">
        <f ca="1" t="shared" si="78"/>
        <v>5</v>
      </c>
      <c r="I143">
        <f ca="1" t="shared" si="79"/>
      </c>
      <c r="J143">
        <f ca="1" t="shared" si="79"/>
      </c>
      <c r="K143">
        <f ca="1" t="shared" si="79"/>
      </c>
      <c r="L143">
        <f ca="1" t="shared" si="79"/>
      </c>
      <c r="M143">
        <f ca="1" t="shared" si="79"/>
      </c>
      <c r="N143">
        <f ca="1" t="shared" si="79"/>
      </c>
      <c r="O143">
        <f ca="1" t="shared" si="79"/>
      </c>
      <c r="P143">
        <f ca="1" t="shared" si="79"/>
      </c>
      <c r="Q143">
        <f ca="1" t="shared" si="79"/>
      </c>
      <c r="R143">
        <f ca="1" t="shared" si="79"/>
      </c>
      <c r="S143">
        <f ca="1" t="shared" si="79"/>
        <v>470</v>
      </c>
      <c r="T143">
        <f ca="1" t="shared" si="79"/>
      </c>
      <c r="U143">
        <f ca="1" t="shared" si="79"/>
      </c>
      <c r="V143">
        <f ca="1" t="shared" si="79"/>
      </c>
      <c r="W143">
        <f t="shared" si="81"/>
        <v>1410</v>
      </c>
      <c r="X143" t="str">
        <f t="shared" si="82"/>
        <v>ok</v>
      </c>
    </row>
    <row r="144" spans="1:24" ht="12.75">
      <c r="A144" s="11">
        <v>39722</v>
      </c>
      <c r="B144" s="9">
        <f t="shared" si="77"/>
        <v>830</v>
      </c>
      <c r="C144">
        <f ca="1" t="shared" si="78"/>
      </c>
      <c r="D144">
        <f ca="1" t="shared" si="78"/>
        <v>439</v>
      </c>
      <c r="E144">
        <f ca="1" t="shared" si="78"/>
      </c>
      <c r="F144">
        <f ca="1" t="shared" si="78"/>
      </c>
      <c r="G144">
        <f ca="1" t="shared" si="78"/>
      </c>
      <c r="H144">
        <f ca="1" t="shared" si="78"/>
        <v>60</v>
      </c>
      <c r="I144">
        <f ca="1" t="shared" si="79"/>
      </c>
      <c r="J144">
        <f ca="1" t="shared" si="79"/>
      </c>
      <c r="K144">
        <f ca="1" t="shared" si="79"/>
      </c>
      <c r="L144">
        <f ca="1" t="shared" si="79"/>
      </c>
      <c r="M144">
        <f ca="1" t="shared" si="79"/>
      </c>
      <c r="N144">
        <f ca="1" t="shared" si="79"/>
      </c>
      <c r="O144">
        <f ca="1" t="shared" si="79"/>
      </c>
      <c r="P144">
        <f ca="1" t="shared" si="79"/>
      </c>
      <c r="Q144">
        <f ca="1" t="shared" si="79"/>
      </c>
      <c r="R144">
        <f ca="1" t="shared" si="79"/>
      </c>
      <c r="S144">
        <f ca="1" t="shared" si="79"/>
        <v>722</v>
      </c>
      <c r="T144">
        <f ca="1" t="shared" si="79"/>
      </c>
      <c r="U144">
        <f ca="1" t="shared" si="79"/>
      </c>
      <c r="V144">
        <f ca="1" t="shared" si="79"/>
      </c>
      <c r="W144">
        <f t="shared" si="81"/>
        <v>2051</v>
      </c>
      <c r="X144" t="str">
        <f t="shared" si="82"/>
        <v>ok</v>
      </c>
    </row>
    <row r="145" spans="1:24" ht="12.75">
      <c r="A145" s="12">
        <v>39753</v>
      </c>
      <c r="B145" s="9">
        <f t="shared" si="77"/>
        <v>553</v>
      </c>
      <c r="C145">
        <f ca="1" t="shared" si="78"/>
      </c>
      <c r="D145">
        <f ca="1" t="shared" si="78"/>
        <v>190</v>
      </c>
      <c r="E145">
        <f ca="1" t="shared" si="78"/>
      </c>
      <c r="F145">
        <f ca="1" t="shared" si="78"/>
      </c>
      <c r="G145">
        <f ca="1" t="shared" si="78"/>
      </c>
      <c r="H145">
        <f ca="1" t="shared" si="78"/>
        <v>93</v>
      </c>
      <c r="I145">
        <f ca="1" t="shared" si="79"/>
      </c>
      <c r="J145">
        <f ca="1" t="shared" si="79"/>
      </c>
      <c r="K145">
        <f ca="1" t="shared" si="79"/>
        <v>53</v>
      </c>
      <c r="L145">
        <f ca="1" t="shared" si="79"/>
        <v>110</v>
      </c>
      <c r="M145">
        <f ca="1" t="shared" si="79"/>
        <v>99</v>
      </c>
      <c r="N145">
        <f ca="1" t="shared" si="79"/>
      </c>
      <c r="O145">
        <f ca="1" t="shared" si="79"/>
      </c>
      <c r="P145">
        <f ca="1" t="shared" si="79"/>
      </c>
      <c r="Q145">
        <f ca="1" t="shared" si="79"/>
      </c>
      <c r="R145">
        <f ca="1" t="shared" si="79"/>
      </c>
      <c r="S145">
        <f ca="1" t="shared" si="79"/>
        <v>397</v>
      </c>
      <c r="T145">
        <f ca="1" t="shared" si="79"/>
      </c>
      <c r="U145">
        <f ca="1" t="shared" si="79"/>
      </c>
      <c r="V145">
        <f ca="1" t="shared" si="79"/>
      </c>
      <c r="W145">
        <f t="shared" si="81"/>
        <v>1495</v>
      </c>
      <c r="X145" t="str">
        <f t="shared" si="82"/>
        <v>ok</v>
      </c>
    </row>
    <row r="146" spans="1:24" ht="12.75">
      <c r="A146" s="11">
        <v>39783</v>
      </c>
      <c r="B146" s="9">
        <f t="shared" si="77"/>
        <v>527</v>
      </c>
      <c r="C146">
        <f ca="1" t="shared" si="78"/>
      </c>
      <c r="D146">
        <f ca="1" t="shared" si="78"/>
        <v>241</v>
      </c>
      <c r="E146">
        <f ca="1" t="shared" si="78"/>
      </c>
      <c r="F146">
        <f ca="1" t="shared" si="78"/>
      </c>
      <c r="G146">
        <f ca="1" t="shared" si="78"/>
      </c>
      <c r="H146">
        <f ca="1" t="shared" si="78"/>
        <v>39</v>
      </c>
      <c r="I146">
        <f ca="1" t="shared" si="79"/>
      </c>
      <c r="J146">
        <f ca="1" t="shared" si="79"/>
      </c>
      <c r="K146">
        <f ca="1" t="shared" si="79"/>
        <v>99</v>
      </c>
      <c r="L146">
        <f ca="1" t="shared" si="79"/>
        <v>11</v>
      </c>
      <c r="M146">
        <f ca="1" t="shared" si="79"/>
        <v>173</v>
      </c>
      <c r="N146">
        <f ca="1" t="shared" si="79"/>
      </c>
      <c r="O146">
        <f ca="1" t="shared" si="79"/>
      </c>
      <c r="P146">
        <f ca="1" t="shared" si="79"/>
      </c>
      <c r="Q146">
        <f ca="1" t="shared" si="79"/>
      </c>
      <c r="R146">
        <f ca="1" t="shared" si="79"/>
      </c>
      <c r="S146">
        <f ca="1" t="shared" si="79"/>
        <v>590</v>
      </c>
      <c r="T146">
        <f ca="1" t="shared" si="79"/>
      </c>
      <c r="U146">
        <f ca="1" t="shared" si="79"/>
      </c>
      <c r="V146">
        <f ca="1" t="shared" si="79"/>
      </c>
      <c r="W146">
        <f t="shared" si="81"/>
        <v>1680</v>
      </c>
      <c r="X146" t="str">
        <f t="shared" si="82"/>
        <v>ok</v>
      </c>
    </row>
    <row r="147" spans="1:24" ht="12.75">
      <c r="A147" s="11">
        <v>39814</v>
      </c>
      <c r="B147" s="9">
        <f t="shared" si="77"/>
        <v>436</v>
      </c>
      <c r="C147">
        <f ca="1" t="shared" si="78"/>
        <v>55</v>
      </c>
      <c r="D147">
        <f ca="1" t="shared" si="78"/>
        <v>111</v>
      </c>
      <c r="E147">
        <f ca="1" t="shared" si="78"/>
        <v>135</v>
      </c>
      <c r="F147">
        <f ca="1" t="shared" si="78"/>
      </c>
      <c r="G147">
        <f ca="1" t="shared" si="78"/>
      </c>
      <c r="H147">
        <f ca="1" t="shared" si="78"/>
        <v>22</v>
      </c>
      <c r="I147">
        <f ca="1" t="shared" si="79"/>
      </c>
      <c r="J147">
        <f ca="1" t="shared" si="79"/>
        <v>567</v>
      </c>
      <c r="K147">
        <f ca="1" t="shared" si="79"/>
        <v>216</v>
      </c>
      <c r="L147">
        <f ca="1" t="shared" si="79"/>
        <v>56</v>
      </c>
      <c r="M147">
        <f ca="1" t="shared" si="79"/>
        <v>179</v>
      </c>
      <c r="N147">
        <f ca="1" t="shared" si="79"/>
      </c>
      <c r="O147">
        <f ca="1" t="shared" si="79"/>
      </c>
      <c r="P147">
        <f ca="1" t="shared" si="79"/>
      </c>
      <c r="Q147">
        <f ca="1" t="shared" si="79"/>
      </c>
      <c r="R147">
        <f ca="1" t="shared" si="79"/>
        <v>46</v>
      </c>
      <c r="S147">
        <f ca="1" t="shared" si="79"/>
        <v>456</v>
      </c>
      <c r="T147">
        <f ca="1" t="shared" si="79"/>
      </c>
      <c r="U147">
        <f ca="1" t="shared" si="79"/>
      </c>
      <c r="V147">
        <f ca="1" t="shared" si="79"/>
      </c>
      <c r="W147">
        <f t="shared" si="81"/>
        <v>2279</v>
      </c>
      <c r="X147" t="str">
        <f t="shared" si="82"/>
        <v>ok</v>
      </c>
    </row>
    <row r="148" spans="1:24" ht="12.75">
      <c r="A148" s="11">
        <v>39845</v>
      </c>
      <c r="B148" s="9">
        <f t="shared" si="77"/>
        <v>612</v>
      </c>
      <c r="C148">
        <f ca="1" t="shared" si="78"/>
        <v>195</v>
      </c>
      <c r="D148">
        <f ca="1" t="shared" si="78"/>
        <v>196</v>
      </c>
      <c r="E148">
        <f ca="1" t="shared" si="78"/>
        <v>53</v>
      </c>
      <c r="F148">
        <f ca="1" t="shared" si="78"/>
      </c>
      <c r="G148">
        <f ca="1" t="shared" si="78"/>
      </c>
      <c r="H148">
        <f ca="1" t="shared" si="78"/>
        <v>50</v>
      </c>
      <c r="I148">
        <f ca="1" t="shared" si="79"/>
        <v>122</v>
      </c>
      <c r="J148">
        <f ca="1" t="shared" si="79"/>
        <v>192</v>
      </c>
      <c r="K148">
        <f ca="1" t="shared" si="79"/>
        <v>244</v>
      </c>
      <c r="L148">
        <f ca="1" t="shared" si="79"/>
        <v>6</v>
      </c>
      <c r="M148">
        <f ca="1" t="shared" si="79"/>
        <v>98</v>
      </c>
      <c r="N148">
        <f ca="1" t="shared" si="79"/>
      </c>
      <c r="O148">
        <f ca="1" t="shared" si="79"/>
        <v>164</v>
      </c>
      <c r="P148">
        <f ca="1" t="shared" si="79"/>
      </c>
      <c r="Q148">
        <f ca="1" t="shared" si="79"/>
      </c>
      <c r="R148">
        <f ca="1" t="shared" si="79"/>
        <v>90</v>
      </c>
      <c r="S148">
        <f ca="1" t="shared" si="79"/>
        <v>332</v>
      </c>
      <c r="T148">
        <f ca="1" t="shared" si="79"/>
      </c>
      <c r="U148">
        <f ca="1" t="shared" si="79"/>
      </c>
      <c r="V148">
        <f ca="1" t="shared" si="79"/>
      </c>
      <c r="W148">
        <f t="shared" si="81"/>
        <v>2354</v>
      </c>
      <c r="X148" t="str">
        <f t="shared" si="82"/>
        <v>ok</v>
      </c>
    </row>
    <row r="149" spans="1:24" ht="12.75">
      <c r="A149" s="11">
        <v>39873</v>
      </c>
      <c r="B149" s="9">
        <f t="shared" si="77"/>
        <v>549</v>
      </c>
      <c r="C149">
        <f ca="1" t="shared" si="78"/>
        <v>62</v>
      </c>
      <c r="D149">
        <f ca="1" t="shared" si="78"/>
        <v>171</v>
      </c>
      <c r="E149">
        <f ca="1" t="shared" si="78"/>
        <v>61</v>
      </c>
      <c r="F149">
        <f ca="1" t="shared" si="78"/>
      </c>
      <c r="G149">
        <f ca="1" t="shared" si="78"/>
        <v>29</v>
      </c>
      <c r="H149">
        <f ca="1" t="shared" si="78"/>
        <v>254</v>
      </c>
      <c r="I149">
        <f ca="1" t="shared" si="79"/>
        <v>104</v>
      </c>
      <c r="J149">
        <f ca="1" t="shared" si="79"/>
        <v>156</v>
      </c>
      <c r="K149">
        <f ca="1" t="shared" si="79"/>
        <v>299</v>
      </c>
      <c r="L149">
        <f ca="1" t="shared" si="79"/>
        <v>16</v>
      </c>
      <c r="M149">
        <f ca="1" t="shared" si="79"/>
        <v>105</v>
      </c>
      <c r="N149">
        <f ca="1" t="shared" si="79"/>
        <v>15</v>
      </c>
      <c r="O149">
        <f ca="1" t="shared" si="79"/>
        <v>114</v>
      </c>
      <c r="P149">
        <f ca="1" t="shared" si="79"/>
      </c>
      <c r="Q149">
        <f ca="1" t="shared" si="79"/>
      </c>
      <c r="R149">
        <f ca="1" t="shared" si="79"/>
        <v>66</v>
      </c>
      <c r="S149">
        <f ca="1" t="shared" si="79"/>
        <v>542</v>
      </c>
      <c r="T149">
        <f ca="1" t="shared" si="79"/>
      </c>
      <c r="U149">
        <f ca="1" t="shared" si="79"/>
      </c>
      <c r="V149">
        <f ca="1" t="shared" si="79"/>
      </c>
      <c r="W149">
        <f t="shared" si="81"/>
        <v>2543</v>
      </c>
      <c r="X149" t="str">
        <f t="shared" si="82"/>
        <v>ok</v>
      </c>
    </row>
    <row r="150" spans="1:24" ht="12.75">
      <c r="A150" s="11">
        <v>39904</v>
      </c>
      <c r="B150" s="9">
        <f t="shared" si="77"/>
        <v>311</v>
      </c>
      <c r="C150">
        <f ca="1" t="shared" si="78"/>
        <v>101</v>
      </c>
      <c r="D150">
        <f ca="1" t="shared" si="78"/>
        <v>123</v>
      </c>
      <c r="E150">
        <f ca="1" t="shared" si="78"/>
        <v>45</v>
      </c>
      <c r="F150">
        <f ca="1" t="shared" si="78"/>
      </c>
      <c r="G150">
        <f ca="1" t="shared" si="78"/>
        <v>224</v>
      </c>
      <c r="H150">
        <f ca="1" t="shared" si="78"/>
        <v>152</v>
      </c>
      <c r="I150">
        <f ca="1" t="shared" si="79"/>
        <v>133</v>
      </c>
      <c r="J150">
        <f ca="1" t="shared" si="79"/>
        <v>324</v>
      </c>
      <c r="K150">
        <f ca="1" t="shared" si="79"/>
        <v>315</v>
      </c>
      <c r="L150">
        <f ca="1" t="shared" si="79"/>
        <v>7</v>
      </c>
      <c r="M150">
        <f ca="1" t="shared" si="79"/>
        <v>163</v>
      </c>
      <c r="N150">
        <f ca="1" t="shared" si="79"/>
        <v>64</v>
      </c>
      <c r="O150">
        <f ca="1" t="shared" si="79"/>
        <v>38</v>
      </c>
      <c r="P150">
        <f ca="1" t="shared" si="79"/>
      </c>
      <c r="Q150">
        <f ca="1" t="shared" si="79"/>
      </c>
      <c r="R150">
        <f ca="1" t="shared" si="79"/>
        <v>67</v>
      </c>
      <c r="S150">
        <f ca="1" t="shared" si="79"/>
        <v>324</v>
      </c>
      <c r="T150">
        <f ca="1" t="shared" si="79"/>
        <v>14</v>
      </c>
      <c r="U150">
        <f ca="1" t="shared" si="79"/>
      </c>
      <c r="V150">
        <f ca="1" t="shared" si="79"/>
      </c>
      <c r="W150">
        <f t="shared" si="81"/>
        <v>2405</v>
      </c>
      <c r="X150" t="str">
        <f t="shared" si="82"/>
        <v>ok</v>
      </c>
    </row>
    <row r="151" spans="1:24" ht="12.75">
      <c r="A151" s="13">
        <v>39934</v>
      </c>
      <c r="B151" s="9">
        <f t="shared" si="77"/>
        <v>271</v>
      </c>
      <c r="C151">
        <f ca="1" t="shared" si="78"/>
        <v>24</v>
      </c>
      <c r="D151">
        <f ca="1" t="shared" si="78"/>
        <v>97</v>
      </c>
      <c r="E151">
        <f ca="1" t="shared" si="78"/>
        <v>92</v>
      </c>
      <c r="F151">
        <f ca="1" t="shared" si="78"/>
      </c>
      <c r="G151">
        <f ca="1" t="shared" si="78"/>
        <v>287</v>
      </c>
      <c r="H151">
        <f ca="1" t="shared" si="78"/>
        <v>129</v>
      </c>
      <c r="I151">
        <f ca="1" t="shared" si="79"/>
        <v>187</v>
      </c>
      <c r="J151">
        <f ca="1" t="shared" si="79"/>
        <v>377</v>
      </c>
      <c r="K151">
        <f ca="1" t="shared" si="79"/>
        <v>313</v>
      </c>
      <c r="L151">
        <f ca="1" t="shared" si="79"/>
        <v>12</v>
      </c>
      <c r="M151">
        <f ca="1" t="shared" si="79"/>
        <v>133</v>
      </c>
      <c r="N151">
        <f ca="1" t="shared" si="79"/>
        <v>45</v>
      </c>
      <c r="O151">
        <f ca="1" t="shared" si="79"/>
        <v>13</v>
      </c>
      <c r="P151">
        <f ca="1" t="shared" si="79"/>
      </c>
      <c r="Q151">
        <f ca="1" t="shared" si="79"/>
      </c>
      <c r="R151">
        <f ca="1" t="shared" si="79"/>
        <v>50</v>
      </c>
      <c r="S151">
        <f ca="1" t="shared" si="79"/>
        <v>348</v>
      </c>
      <c r="T151">
        <f ca="1" t="shared" si="79"/>
        <v>1</v>
      </c>
      <c r="U151">
        <f ca="1" t="shared" si="79"/>
      </c>
      <c r="V151">
        <f ca="1" t="shared" si="79"/>
      </c>
      <c r="W151">
        <f t="shared" si="81"/>
        <v>2379</v>
      </c>
      <c r="X151" t="str">
        <f t="shared" si="82"/>
        <v>ok</v>
      </c>
    </row>
    <row r="152" spans="1:24" ht="12.75">
      <c r="A152" s="13">
        <v>39965</v>
      </c>
      <c r="B152" s="9">
        <f t="shared" si="77"/>
        <v>130</v>
      </c>
      <c r="C152">
        <f ca="1" t="shared" si="78"/>
        <v>42</v>
      </c>
      <c r="D152">
        <f ca="1" t="shared" si="78"/>
        <v>1</v>
      </c>
      <c r="E152">
        <f ca="1" t="shared" si="78"/>
        <v>44</v>
      </c>
      <c r="F152">
        <f ca="1" t="shared" si="78"/>
      </c>
      <c r="G152">
        <f ca="1" t="shared" si="78"/>
        <v>271</v>
      </c>
      <c r="H152">
        <f ca="1" t="shared" si="78"/>
        <v>206</v>
      </c>
      <c r="I152">
        <f ca="1" t="shared" si="79"/>
        <v>252</v>
      </c>
      <c r="J152">
        <f ca="1" t="shared" si="79"/>
        <v>391</v>
      </c>
      <c r="K152">
        <f ca="1" t="shared" si="79"/>
        <v>380</v>
      </c>
      <c r="L152">
        <f ca="1" t="shared" si="79"/>
        <v>19</v>
      </c>
      <c r="M152">
        <f ca="1" t="shared" si="79"/>
        <v>209</v>
      </c>
      <c r="N152">
        <f ca="1" t="shared" si="79"/>
        <v>86</v>
      </c>
      <c r="O152">
        <f ca="1" t="shared" si="79"/>
        <v>92</v>
      </c>
      <c r="P152">
        <f ca="1" t="shared" si="79"/>
      </c>
      <c r="Q152">
        <f ca="1" t="shared" si="79"/>
      </c>
      <c r="R152">
        <f ca="1" t="shared" si="79"/>
        <v>71</v>
      </c>
      <c r="S152">
        <f ca="1" t="shared" si="79"/>
        <v>340</v>
      </c>
      <c r="T152">
        <f ca="1" t="shared" si="79"/>
        <v>102</v>
      </c>
      <c r="U152">
        <f ca="1" t="shared" si="79"/>
      </c>
      <c r="V152">
        <f ca="1" t="shared" si="79"/>
      </c>
      <c r="W152">
        <f t="shared" si="81"/>
        <v>2636</v>
      </c>
      <c r="X152" t="str">
        <f t="shared" si="82"/>
        <v>ok</v>
      </c>
    </row>
    <row r="153" spans="1:24" s="5" customFormat="1" ht="12.75">
      <c r="A153" s="13">
        <v>39995</v>
      </c>
      <c r="B153" s="9">
        <f t="shared" si="77"/>
        <v>105</v>
      </c>
      <c r="C153">
        <f ca="1" t="shared" si="78"/>
        <v>65</v>
      </c>
      <c r="D153">
        <f ca="1" t="shared" si="78"/>
        <v>72</v>
      </c>
      <c r="E153">
        <f ca="1" t="shared" si="78"/>
        <v>84</v>
      </c>
      <c r="F153">
        <f ca="1" t="shared" si="78"/>
        <v>21</v>
      </c>
      <c r="G153">
        <f ca="1" t="shared" si="78"/>
        <v>241</v>
      </c>
      <c r="H153">
        <f ca="1" t="shared" si="78"/>
        <v>68</v>
      </c>
      <c r="I153">
        <f ca="1" t="shared" si="79"/>
        <v>377</v>
      </c>
      <c r="J153">
        <f ca="1" t="shared" si="79"/>
        <v>312</v>
      </c>
      <c r="K153">
        <f ca="1" t="shared" si="79"/>
        <v>505</v>
      </c>
      <c r="L153">
        <f ca="1" t="shared" si="79"/>
        <v>19</v>
      </c>
      <c r="M153">
        <f ca="1" t="shared" si="79"/>
        <v>217</v>
      </c>
      <c r="N153">
        <f ca="1" t="shared" si="79"/>
        <v>118</v>
      </c>
      <c r="O153">
        <f ca="1" t="shared" si="79"/>
        <v>79</v>
      </c>
      <c r="P153">
        <f ca="1" t="shared" si="79"/>
        <v>16</v>
      </c>
      <c r="Q153">
        <f ca="1" t="shared" si="79"/>
      </c>
      <c r="R153">
        <f ca="1" t="shared" si="79"/>
        <v>73</v>
      </c>
      <c r="S153">
        <f ca="1" t="shared" si="79"/>
        <v>271</v>
      </c>
      <c r="T153">
        <f ca="1" t="shared" si="79"/>
        <v>92</v>
      </c>
      <c r="U153">
        <f ca="1" t="shared" si="79"/>
      </c>
      <c r="V153">
        <f ca="1" t="shared" si="79"/>
      </c>
      <c r="W153">
        <f t="shared" si="81"/>
        <v>2735</v>
      </c>
      <c r="X153" t="str">
        <f t="shared" si="82"/>
        <v>ok</v>
      </c>
    </row>
    <row r="154" spans="1:23" s="5" customFormat="1" ht="12.75">
      <c r="A154" s="14">
        <v>40026</v>
      </c>
      <c r="C154" s="5">
        <v>56</v>
      </c>
      <c r="D154" s="5">
        <v>142</v>
      </c>
      <c r="E154" s="5">
        <v>35</v>
      </c>
      <c r="F154" s="5">
        <v>7</v>
      </c>
      <c r="G154" s="5">
        <v>139</v>
      </c>
      <c r="H154" s="5">
        <v>23</v>
      </c>
      <c r="I154" s="5">
        <v>177</v>
      </c>
      <c r="J154" s="5">
        <v>8</v>
      </c>
      <c r="K154" s="5">
        <v>113</v>
      </c>
      <c r="L154" s="5">
        <v>9</v>
      </c>
      <c r="M154" s="5">
        <v>100</v>
      </c>
      <c r="N154" s="5">
        <v>27</v>
      </c>
      <c r="O154" s="5">
        <v>22</v>
      </c>
      <c r="P154" s="5">
        <v>16</v>
      </c>
      <c r="Q154" s="5">
        <v>7</v>
      </c>
      <c r="R154" s="5">
        <v>37</v>
      </c>
      <c r="S154" s="5">
        <v>90</v>
      </c>
      <c r="T154" s="5">
        <v>97</v>
      </c>
      <c r="U154">
        <f>""</f>
      </c>
      <c r="V154">
        <f>""</f>
      </c>
      <c r="W154" s="5">
        <f t="shared" si="81"/>
        <v>1105</v>
      </c>
    </row>
    <row r="155" spans="1:23" s="5" customFormat="1" ht="12.75">
      <c r="A155" s="15" t="str">
        <f>"(oper) "&amp;TEXT(A154,"mmmm'yy")</f>
        <v>(oper) August'09</v>
      </c>
      <c r="C155" s="5">
        <v>57</v>
      </c>
      <c r="D155" s="5">
        <v>194</v>
      </c>
      <c r="E155" s="5">
        <v>250</v>
      </c>
      <c r="F155" s="5">
        <v>13</v>
      </c>
      <c r="G155" s="5">
        <v>226</v>
      </c>
      <c r="H155" s="5">
        <v>28</v>
      </c>
      <c r="I155" s="5">
        <v>254</v>
      </c>
      <c r="J155" s="5">
        <v>38</v>
      </c>
      <c r="K155" s="5">
        <v>187</v>
      </c>
      <c r="L155" s="5">
        <v>19</v>
      </c>
      <c r="M155" s="5">
        <v>131</v>
      </c>
      <c r="N155" s="5">
        <v>58</v>
      </c>
      <c r="O155" s="5">
        <v>26</v>
      </c>
      <c r="P155" s="5">
        <v>127</v>
      </c>
      <c r="Q155" s="5">
        <v>12</v>
      </c>
      <c r="R155" s="5">
        <v>87</v>
      </c>
      <c r="S155" s="5">
        <v>124</v>
      </c>
      <c r="T155" s="5">
        <v>102</v>
      </c>
      <c r="W155" s="5">
        <f t="shared" si="81"/>
        <v>1933</v>
      </c>
    </row>
    <row r="156" spans="1:23" ht="12.75">
      <c r="A156" s="1"/>
      <c r="B156" s="7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2.75">
      <c r="A157" s="1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2.75">
      <c r="A158" s="1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2.75">
      <c r="A159" s="1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17" ht="12.75">
      <c r="A160" s="1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>
      <c r="A161" s="1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>
      <c r="A162" s="1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>
      <c r="A163" s="1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>
      <c r="A164" s="1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2.75">
      <c r="A165" s="1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>
      <c r="A166" s="1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3" ht="12.75">
      <c r="A167" s="1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ht="12.75">
      <c r="B168" s="7"/>
    </row>
    <row r="169" ht="12.75">
      <c r="B169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2009-08-14T20:33:28Z</cp:lastPrinted>
  <dcterms:created xsi:type="dcterms:W3CDTF">2008-09-09T12:37:42Z</dcterms:created>
  <dcterms:modified xsi:type="dcterms:W3CDTF">2009-08-14T20:33:47Z</dcterms:modified>
  <cp:category/>
  <cp:version/>
  <cp:contentType/>
  <cp:contentStatus/>
</cp:coreProperties>
</file>