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120" windowWidth="12645" windowHeight="14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<sst xmlns="http://schemas.openxmlformats.org/spreadsheetml/2006/main" count="160" uniqueCount="39">
  <si>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</si>
  <si>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</si>
  <si>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</si>
  <si>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</si>
  <si>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</si>
  <si>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</si>
  <si>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</si>
  <si>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</si>
  <si>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</si>
  <si>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</si>
  <si>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</si>
  <si>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</si>
  <si>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</si>
  <si>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</si>
  <si>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</si>
  <si>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</si>
  <si>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</si>
  <si>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</si>
  <si>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</si>
  <si>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</si>
  <si>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</si>
  <si>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</si>
  <si>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</si>
  <si>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</si>
  <si>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</si>
  <si>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</si>
  <si>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</si>
  <si>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</si>
  <si>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</si>
  <si>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</si>
  <si>
    <t>Christoph Diouf</t>
  </si>
  <si>
    <t>Liana Baroyan</t>
  </si>
  <si>
    <t>Bianca Jaggi</t>
  </si>
  <si>
    <t>Elen Virabyan</t>
  </si>
  <si>
    <t>Marwen Sahli</t>
  </si>
  <si>
    <t>Thierry Dime</t>
  </si>
  <si>
    <t>z 1</t>
  </si>
  <si>
    <t>z 2</t>
  </si>
  <si>
    <t>z 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</si>
</sst>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</numFmts>
  <fonts count="21">
    <font>
      <sz val="10"/>
      <name val="Arial"/>
      <family val="0"/>
    </font>
    <font>
      <sz val="12"/>
      <name val="Century Gothic"/>
      <family val="2"/>
    </font>
    <font>
      <sz val="13.75"/>
      <name val="Century Gothic"/>
      <family val="2"/>
    </font>
    <font>
      <sz val="11.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sz val="11.75"/>
      <name val="Century Gothic"/>
      <family val="2"/>
    </font>
    <font>
      <u val="single"/>
      <sz val="12"/>
      <name val="Century Gothic"/>
      <family val="2"/>
    </font>
    <font>
      <sz val="14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  <font>
      <u val="single"/>
      <sz val="11"/>
      <name val="Century Gothic"/>
      <family val="2"/>
    </font>
    <font>
      <sz val="11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925"/>
          <c:w val="0.88975"/>
          <c:h val="0.85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26449925"/>
        <c:axId val="36722734"/>
      </c:barChart>
      <c:dateAx>
        <c:axId val="26449925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36722734"/>
        <c:crosses val="autoZero"/>
        <c:auto val="0"/>
        <c:noMultiLvlLbl val="0"/>
      </c:dateAx>
      <c:valAx>
        <c:axId val="36722734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264499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75"/>
          <c:y val="0.21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75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46"/>
          <c:w val="0.888"/>
          <c:h val="0.9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62069151"/>
        <c:axId val="21751448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62069151"/>
        <c:axId val="21751448"/>
      </c:lineChart>
      <c:dateAx>
        <c:axId val="62069151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21751448"/>
        <c:crosses val="autoZero"/>
        <c:auto val="0"/>
        <c:noMultiLvlLbl val="0"/>
      </c:dateAx>
      <c:valAx>
        <c:axId val="21751448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20691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8275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1"/>
          <c:w val="0.97725"/>
          <c:h val="0.7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61545305"/>
        <c:axId val="17036834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61545305"/>
        <c:axId val="17036834"/>
      </c:lineChart>
      <c:dateAx>
        <c:axId val="61545305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7036834"/>
        <c:crosses val="autoZero"/>
        <c:auto val="0"/>
        <c:noMultiLvlLbl val="0"/>
      </c:dateAx>
      <c:valAx>
        <c:axId val="17036834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15453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30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25"/>
          <c:w val="0.8865"/>
          <c:h val="0.8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19113779"/>
        <c:axId val="37806284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19113779"/>
        <c:axId val="37806284"/>
      </c:lineChart>
      <c:dateAx>
        <c:axId val="19113779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7806284"/>
        <c:crosses val="autoZero"/>
        <c:auto val="0"/>
        <c:noMultiLvlLbl val="0"/>
      </c:dateAx>
      <c:valAx>
        <c:axId val="37806284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91137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7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25"/>
          <c:w val="1"/>
          <c:h val="0.73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</c:numCache>
            </c:numRef>
          </c:val>
        </c:ser>
        <c:overlap val="100"/>
        <c:gapWidth val="20"/>
        <c:axId val="4712237"/>
        <c:axId val="42410134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</c:numCache>
            </c:numRef>
          </c:val>
          <c:smooth val="0"/>
        </c:ser>
        <c:axId val="4712237"/>
        <c:axId val="42410134"/>
      </c:lineChart>
      <c:dateAx>
        <c:axId val="4712237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42410134"/>
        <c:crosses val="autoZero"/>
        <c:auto val="0"/>
        <c:noMultiLvlLbl val="0"/>
      </c:dateAx>
      <c:valAx>
        <c:axId val="42410134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7122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14"/>
          <c:y val="0.88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2009-4-6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7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Sheet1!$B$59:$B$69</c:f>
              <c:numCache>
                <c:ptCount val="11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71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strRef>
              <c:f>Sheet1!$C$58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</c:numCache>
            </c:numRef>
          </c:val>
        </c:ser>
        <c:ser>
          <c:idx val="2"/>
          <c:order val="2"/>
          <c:tx>
            <c:strRef>
              <c:f>Sheet1!$D$58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Sheet1!$D$59:$D$69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</c:numCache>
            </c:numRef>
          </c:val>
        </c:ser>
        <c:ser>
          <c:idx val="3"/>
          <c:order val="3"/>
          <c:tx>
            <c:strRef>
              <c:f>Sheet1!$E$58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Sheet1!$E$59:$E$69</c:f>
              <c:numCache>
                <c:ptCount val="11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</c:numCache>
            </c:numRef>
          </c:val>
        </c:ser>
        <c:ser>
          <c:idx val="4"/>
          <c:order val="4"/>
          <c:tx>
            <c:strRef>
              <c:f>Sheet1!$F$58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Sheet1!$F$59:$F$69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</c:numCache>
            </c:numRef>
          </c:val>
        </c:ser>
        <c:ser>
          <c:idx val="5"/>
          <c:order val="5"/>
          <c:tx>
            <c:strRef>
              <c:f>Sheet1!$G$58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Sheet1!$G$59:$G$69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</c:numCache>
            </c:numRef>
          </c:val>
        </c:ser>
        <c:ser>
          <c:idx val="6"/>
          <c:order val="6"/>
          <c:tx>
            <c:strRef>
              <c:f>Sheet1!$H$58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Sheet1!$H$59:$H$69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</c:numCache>
            </c:numRef>
          </c:val>
        </c:ser>
        <c:ser>
          <c:idx val="7"/>
          <c:order val="7"/>
          <c:tx>
            <c:strRef>
              <c:f>Sheet1!$I$58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Sheet1!$I$59:$I$69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</c:numCache>
            </c:numRef>
          </c:val>
        </c:ser>
        <c:ser>
          <c:idx val="8"/>
          <c:order val="8"/>
          <c:tx>
            <c:strRef>
              <c:f>Sheet1!$J$58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Sheet1!$J$59:$J$69</c:f>
              <c:numCache>
                <c:ptCount val="11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</c:numCache>
            </c:numRef>
          </c:val>
        </c:ser>
        <c:ser>
          <c:idx val="9"/>
          <c:order val="9"/>
          <c:tx>
            <c:strRef>
              <c:f>Sheet1!$K$58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Sheet1!$K$59:$K$69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</c:numCache>
            </c:numRef>
          </c:val>
        </c:ser>
        <c:ser>
          <c:idx val="10"/>
          <c:order val="10"/>
          <c:tx>
            <c:strRef>
              <c:f>Sheet1!$L$58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Sheet1!$L$59:$L$69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</c:numCache>
            </c:numRef>
          </c:val>
        </c:ser>
        <c:ser>
          <c:idx val="11"/>
          <c:order val="11"/>
          <c:tx>
            <c:strRef>
              <c:f>Sheet1!$M$58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Sheet1!$M$59:$M$69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</c:numCache>
            </c:numRef>
          </c:val>
        </c:ser>
        <c:ser>
          <c:idx val="12"/>
          <c:order val="12"/>
          <c:tx>
            <c:strRef>
              <c:f>Sheet1!$N$58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Sheet1!$N$59:$N$69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</c:numCache>
            </c:numRef>
          </c:val>
        </c:ser>
        <c:ser>
          <c:idx val="13"/>
          <c:order val="13"/>
          <c:tx>
            <c:strRef>
              <c:f>Sheet1!$O$58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Sheet1!$O$59:$O$69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</c:numCache>
            </c:numRef>
          </c:val>
        </c:ser>
        <c:ser>
          <c:idx val="14"/>
          <c:order val="14"/>
          <c:tx>
            <c:strRef>
              <c:f>Sheet1!$P$58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Sheet1!$P$59:$P$69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</c:numCache>
            </c:numRef>
          </c:val>
        </c:ser>
        <c:ser>
          <c:idx val="15"/>
          <c:order val="15"/>
          <c:tx>
            <c:strRef>
              <c:f>Sheet1!$Q$58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Sheet1!$Q$59:$Q$69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</c:numCache>
            </c:numRef>
          </c:val>
        </c:ser>
        <c:ser>
          <c:idx val="16"/>
          <c:order val="16"/>
          <c:tx>
            <c:strRef>
              <c:f>Sheet1!$R$58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Sheet1!$R$59:$R$69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</c:numCache>
            </c:numRef>
          </c:val>
        </c:ser>
        <c:ser>
          <c:idx val="17"/>
          <c:order val="17"/>
          <c:tx>
            <c:strRef>
              <c:f>Sheet1!$S$58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Sheet1!$S$59:$S$69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  <c:pt idx="10">
                  <c:v>119</c:v>
                </c:pt>
              </c:numCache>
            </c:numRef>
          </c:val>
        </c:ser>
        <c:ser>
          <c:idx val="18"/>
          <c:order val="18"/>
          <c:tx>
            <c:strRef>
              <c:f>Sheet1!$T$58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Sheet1!$T$59:$T$69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</c:numCache>
            </c:numRef>
          </c:val>
        </c:ser>
        <c:ser>
          <c:idx val="19"/>
          <c:order val="19"/>
          <c:tx>
            <c:strRef>
              <c:f>Sheet1!$U$58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Sheet1!$U$59:$U$69</c:f>
              <c:numCache>
                <c:ptCount val="11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</c:numCache>
            </c:numRef>
          </c:val>
        </c:ser>
        <c:overlap val="100"/>
        <c:gapWidth val="20"/>
        <c:axId val="46146887"/>
        <c:axId val="12668800"/>
      </c:barChart>
      <c:lineChart>
        <c:grouping val="standard"/>
        <c:varyColors val="0"/>
        <c:ser>
          <c:idx val="20"/>
          <c:order val="20"/>
          <c:tx>
            <c:strRef>
              <c:f>Sheet1!$V$58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Sheet1!$V$59:$V$69</c:f>
              <c:numCache>
                <c:ptCount val="11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</c:numCache>
            </c:numRef>
          </c:val>
          <c:smooth val="0"/>
        </c:ser>
        <c:axId val="46146887"/>
        <c:axId val="12668800"/>
      </c:lineChart>
      <c:dateAx>
        <c:axId val="46146887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12668800"/>
        <c:crosses val="autoZero"/>
        <c:auto val="0"/>
        <c:noMultiLvlLbl val="0"/>
      </c:dateAx>
      <c:valAx>
        <c:axId val="12668800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61468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0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08"/>
          <c:y val="0.856"/>
          <c:w val="0.8235"/>
          <c:h val="0.1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2009-4-30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"/>
          <c:w val="1"/>
          <c:h val="0.79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Sheet1!$B$72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Sheet1!$B$73:$B$84</c:f>
              <c:numCache>
                <c:ptCount val="12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119</c:v>
                </c:pt>
              </c:numCache>
            </c:numRef>
          </c:val>
        </c:ser>
        <c:ser>
          <c:idx val="1"/>
          <c:order val="1"/>
          <c:tx>
            <c:strRef>
              <c:f>Sheet1!$C$72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Sheet1!$C$73:$C$84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</c:numCache>
            </c:numRef>
          </c:val>
        </c:ser>
        <c:ser>
          <c:idx val="2"/>
          <c:order val="2"/>
          <c:tx>
            <c:strRef>
              <c:f>Sheet1!$D$72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Sheet1!$D$73:$D$84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</c:numCache>
            </c:numRef>
          </c:val>
        </c:ser>
        <c:ser>
          <c:idx val="3"/>
          <c:order val="3"/>
          <c:tx>
            <c:strRef>
              <c:f>Sheet1!$E$72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Sheet1!$E$73:$E$84</c:f>
              <c:numCache>
                <c:ptCount val="12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</c:numCache>
            </c:numRef>
          </c:val>
        </c:ser>
        <c:ser>
          <c:idx val="4"/>
          <c:order val="4"/>
          <c:tx>
            <c:strRef>
              <c:f>Sheet1!$F$72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Sheet1!$F$73:$F$84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  <c:pt idx="11">
                  <c:v>25</c:v>
                </c:pt>
              </c:numCache>
            </c:numRef>
          </c:val>
        </c:ser>
        <c:ser>
          <c:idx val="5"/>
          <c:order val="5"/>
          <c:tx>
            <c:strRef>
              <c:f>Sheet1!$G$72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Sheet1!$G$73:$G$84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</c:numCache>
            </c:numRef>
          </c:val>
        </c:ser>
        <c:ser>
          <c:idx val="6"/>
          <c:order val="6"/>
          <c:tx>
            <c:strRef>
              <c:f>Sheet1!$H$72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Sheet1!$H$73:$H$84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</c:numCache>
            </c:numRef>
          </c:val>
        </c:ser>
        <c:ser>
          <c:idx val="7"/>
          <c:order val="7"/>
          <c:tx>
            <c:strRef>
              <c:f>Sheet1!$I$72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Sheet1!$I$73:$I$84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</c:numCache>
            </c:numRef>
          </c:val>
        </c:ser>
        <c:ser>
          <c:idx val="8"/>
          <c:order val="8"/>
          <c:tx>
            <c:strRef>
              <c:f>Sheet1!$J$72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Sheet1!$J$73:$J$84</c:f>
              <c:numCache>
                <c:ptCount val="12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</c:numCache>
            </c:numRef>
          </c:val>
        </c:ser>
        <c:ser>
          <c:idx val="9"/>
          <c:order val="9"/>
          <c:tx>
            <c:strRef>
              <c:f>Sheet1!$K$72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Sheet1!$K$73:$K$84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</c:numCache>
            </c:numRef>
          </c:val>
        </c:ser>
        <c:ser>
          <c:idx val="10"/>
          <c:order val="10"/>
          <c:tx>
            <c:strRef>
              <c:f>Sheet1!$L$72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Sheet1!$L$73:$L$84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</c:numCache>
            </c:numRef>
          </c:val>
        </c:ser>
        <c:ser>
          <c:idx val="11"/>
          <c:order val="11"/>
          <c:tx>
            <c:strRef>
              <c:f>Sheet1!$M$72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Sheet1!$M$73:$M$84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</c:numCache>
            </c:numRef>
          </c:val>
        </c:ser>
        <c:ser>
          <c:idx val="12"/>
          <c:order val="12"/>
          <c:tx>
            <c:strRef>
              <c:f>Sheet1!$N$72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Sheet1!$N$73:$N$84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</c:numCache>
            </c:numRef>
          </c:val>
        </c:ser>
        <c:ser>
          <c:idx val="13"/>
          <c:order val="13"/>
          <c:tx>
            <c:strRef>
              <c:f>Sheet1!$O$72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Sheet1!$O$73:$O$84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</c:numCache>
            </c:numRef>
          </c:val>
        </c:ser>
        <c:ser>
          <c:idx val="14"/>
          <c:order val="14"/>
          <c:tx>
            <c:strRef>
              <c:f>Sheet1!$P$72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Sheet1!$P$73:$P$84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</c:numCache>
            </c:numRef>
          </c:val>
        </c:ser>
        <c:ser>
          <c:idx val="15"/>
          <c:order val="15"/>
          <c:tx>
            <c:strRef>
              <c:f>Sheet1!$Q$72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Sheet1!$Q$73:$Q$84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</c:numCache>
            </c:numRef>
          </c:val>
        </c:ser>
        <c:ser>
          <c:idx val="16"/>
          <c:order val="16"/>
          <c:tx>
            <c:strRef>
              <c:f>Sheet1!$R$72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Sheet1!$R$73:$R$84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</c:numCache>
            </c:numRef>
          </c:val>
        </c:ser>
        <c:ser>
          <c:idx val="17"/>
          <c:order val="17"/>
          <c:tx>
            <c:strRef>
              <c:f>Sheet1!$S$72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Sheet1!$S$73:$S$84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</c:numCache>
            </c:numRef>
          </c:val>
        </c:ser>
        <c:ser>
          <c:idx val="18"/>
          <c:order val="18"/>
          <c:tx>
            <c:strRef>
              <c:f>Sheet1!$T$72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Sheet1!$T$73:$T$84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</c:numCache>
            </c:numRef>
          </c:val>
        </c:ser>
        <c:ser>
          <c:idx val="19"/>
          <c:order val="19"/>
          <c:tx>
            <c:strRef>
              <c:f>Sheet1!$U$72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Sheet1!$U$73:$U$84</c:f>
              <c:numCache>
                <c:ptCount val="12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</c:numCache>
            </c:numRef>
          </c:val>
        </c:ser>
        <c:ser>
          <c:idx val="20"/>
          <c:order val="20"/>
          <c:tx>
            <c:strRef>
              <c:f>Sheet1!$V$72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Sheet1!$V$73:$V$84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</c:numCache>
            </c:numRef>
          </c:val>
        </c:ser>
        <c:overlap val="100"/>
        <c:gapWidth val="20"/>
        <c:axId val="46910337"/>
        <c:axId val="19539850"/>
      </c:barChart>
      <c:lineChart>
        <c:grouping val="standard"/>
        <c:varyColors val="0"/>
        <c:ser>
          <c:idx val="21"/>
          <c:order val="21"/>
          <c:tx>
            <c:strRef>
              <c:f>Sheet1!$W$72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Sheet1!$W$73:$W$84</c:f>
              <c:numCache>
                <c:ptCount val="12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</c:numCache>
            </c:numRef>
          </c:val>
          <c:smooth val="0"/>
        </c:ser>
        <c:axId val="46910337"/>
        <c:axId val="19539850"/>
      </c:lineChart>
      <c:dateAx>
        <c:axId val="46910337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19539850"/>
        <c:crosses val="autoZero"/>
        <c:auto val="0"/>
        <c:noMultiLvlLbl val="0"/>
      </c:dateAx>
      <c:valAx>
        <c:axId val="19539850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69103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525"/>
          <c:y val="0.8735"/>
          <c:w val="0.82225"/>
          <c:h val="0.12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2009-5-31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75"/>
          <c:w val="1"/>
          <c:h val="0.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Sheet1!$B$87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Sheet1!$B$88:$B$100</c:f>
              <c:numCache>
                <c:ptCount val="13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149</c:v>
                </c:pt>
                <c:pt idx="11">
                  <c:v>25</c:v>
                </c:pt>
              </c:numCache>
            </c:numRef>
          </c:val>
        </c:ser>
        <c:ser>
          <c:idx val="1"/>
          <c:order val="1"/>
          <c:tx>
            <c:strRef>
              <c:f>Sheet1!$C$87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Sheet1!$C$88:$C$100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</c:numCache>
            </c:numRef>
          </c:val>
        </c:ser>
        <c:ser>
          <c:idx val="2"/>
          <c:order val="2"/>
          <c:tx>
            <c:strRef>
              <c:f>Sheet1!$D$87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Sheet1!$D$88:$D$100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99</c:v>
                </c:pt>
              </c:numCache>
            </c:numRef>
          </c:val>
        </c:ser>
        <c:ser>
          <c:idx val="3"/>
          <c:order val="3"/>
          <c:tx>
            <c:strRef>
              <c:f>Sheet1!$E$87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Sheet1!$E$88:$E$100</c:f>
              <c:numCache>
                <c:ptCount val="13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</c:numCache>
            </c:numRef>
          </c:val>
        </c:ser>
        <c:ser>
          <c:idx val="4"/>
          <c:order val="4"/>
          <c:tx>
            <c:strRef>
              <c:f>Sheet1!$F$87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Sheet1!$F$88:$F$100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</c:numCache>
            </c:numRef>
          </c:val>
        </c:ser>
        <c:ser>
          <c:idx val="5"/>
          <c:order val="5"/>
          <c:tx>
            <c:strRef>
              <c:f>Sheet1!$G$87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Sheet1!$G$88:$G$100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</c:numCache>
            </c:numRef>
          </c:val>
        </c:ser>
        <c:ser>
          <c:idx val="6"/>
          <c:order val="6"/>
          <c:tx>
            <c:strRef>
              <c:f>Sheet1!$H$87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Sheet1!$H$88:$H$100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</c:numCache>
            </c:numRef>
          </c:val>
        </c:ser>
        <c:ser>
          <c:idx val="7"/>
          <c:order val="7"/>
          <c:tx>
            <c:strRef>
              <c:f>Sheet1!$I$87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Sheet1!$I$88:$I$100</c:f>
              <c:numCache>
                <c:ptCount val="13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</c:numCache>
            </c:numRef>
          </c:val>
        </c:ser>
        <c:ser>
          <c:idx val="8"/>
          <c:order val="8"/>
          <c:tx>
            <c:strRef>
              <c:f>Sheet1!$J$87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Sheet1!$J$88:$J$100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</c:numCache>
            </c:numRef>
          </c:val>
        </c:ser>
        <c:ser>
          <c:idx val="9"/>
          <c:order val="9"/>
          <c:tx>
            <c:strRef>
              <c:f>Sheet1!$K$87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Sheet1!$K$88:$K$100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</c:numCache>
            </c:numRef>
          </c:val>
        </c:ser>
        <c:ser>
          <c:idx val="10"/>
          <c:order val="10"/>
          <c:tx>
            <c:strRef>
              <c:f>Sheet1!$L$87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Sheet1!$L$88:$L$100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</c:numCache>
            </c:numRef>
          </c:val>
        </c:ser>
        <c:ser>
          <c:idx val="11"/>
          <c:order val="11"/>
          <c:tx>
            <c:strRef>
              <c:f>Sheet1!$M$87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Sheet1!$M$88:$M$100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</c:numCache>
            </c:numRef>
          </c:val>
        </c:ser>
        <c:ser>
          <c:idx val="12"/>
          <c:order val="12"/>
          <c:tx>
            <c:strRef>
              <c:f>Sheet1!$N$87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Sheet1!$N$88:$N$100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</c:numCache>
            </c:numRef>
          </c:val>
        </c:ser>
        <c:ser>
          <c:idx val="13"/>
          <c:order val="13"/>
          <c:tx>
            <c:strRef>
              <c:f>Sheet1!$O$87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Sheet1!$O$88:$O$100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</c:numCache>
            </c:numRef>
          </c:val>
        </c:ser>
        <c:ser>
          <c:idx val="14"/>
          <c:order val="14"/>
          <c:tx>
            <c:strRef>
              <c:f>Sheet1!$P$87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Sheet1!$P$88:$P$100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Sheet1!$Q$87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Sheet1!$Q$88:$Q$100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</c:numCache>
            </c:numRef>
          </c:val>
        </c:ser>
        <c:ser>
          <c:idx val="16"/>
          <c:order val="16"/>
          <c:tx>
            <c:strRef>
              <c:f>Sheet1!$R$87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Sheet1!$R$88:$R$100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  <c:pt idx="12">
                  <c:v>3</c:v>
                </c:pt>
              </c:numCache>
            </c:numRef>
          </c:val>
        </c:ser>
        <c:ser>
          <c:idx val="17"/>
          <c:order val="17"/>
          <c:tx>
            <c:strRef>
              <c:f>Sheet1!$S$87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Sheet1!$S$88:$S$100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</c:numCache>
            </c:numRef>
          </c:val>
        </c:ser>
        <c:ser>
          <c:idx val="18"/>
          <c:order val="18"/>
          <c:tx>
            <c:strRef>
              <c:f>Sheet1!$T$87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Sheet1!$T$88:$T$100</c:f>
              <c:numCache>
                <c:ptCount val="13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</c:numCache>
            </c:numRef>
          </c:val>
        </c:ser>
        <c:ser>
          <c:idx val="19"/>
          <c:order val="19"/>
          <c:tx>
            <c:strRef>
              <c:f>Sheet1!$U$87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Sheet1!$U$88:$U$100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</c:numCache>
            </c:numRef>
          </c:val>
        </c:ser>
        <c:ser>
          <c:idx val="20"/>
          <c:order val="20"/>
          <c:tx>
            <c:strRef>
              <c:f>Sheet1!$V$87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Sheet1!$V$88:$V$100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gapWidth val="20"/>
        <c:axId val="41640923"/>
        <c:axId val="39223988"/>
      </c:barChart>
      <c:lineChart>
        <c:grouping val="standard"/>
        <c:varyColors val="0"/>
        <c:ser>
          <c:idx val="21"/>
          <c:order val="21"/>
          <c:tx>
            <c:strRef>
              <c:f>Sheet1!$W$87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Sheet1!$W$88:$W$100</c:f>
              <c:numCache>
                <c:ptCount val="13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</c:numCache>
            </c:numRef>
          </c:val>
          <c:smooth val="0"/>
        </c:ser>
        <c:axId val="41640923"/>
        <c:axId val="39223988"/>
      </c:lineChart>
      <c:dateAx>
        <c:axId val="41640923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39223988"/>
        <c:crosses val="autoZero"/>
        <c:auto val="0"/>
        <c:noMultiLvlLbl val="0"/>
      </c:dateAx>
      <c:valAx>
        <c:axId val="39223988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16409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015"/>
          <c:y val="0.87375"/>
          <c:w val="0.82125"/>
          <c:h val="0.12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2009-6-16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55"/>
          <c:w val="1"/>
          <c:h val="0.80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Sheet1!$B$103</c:f>
              <c:strCache>
                <c:ptCount val="1"/>
                <c:pt idx="0">
                  <c:v>Oth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Sheet1!$B$104:$B$117</c:f>
              <c:numCache>
                <c:ptCount val="14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553</c:v>
                </c:pt>
                <c:pt idx="7">
                  <c:v>527</c:v>
                </c:pt>
                <c:pt idx="8">
                  <c:v>436</c:v>
                </c:pt>
                <c:pt idx="9">
                  <c:v>572</c:v>
                </c:pt>
                <c:pt idx="10">
                  <c:v>247</c:v>
                </c:pt>
                <c:pt idx="11">
                  <c:v>77</c:v>
                </c:pt>
                <c:pt idx="12">
                  <c:v>4</c:v>
                </c:pt>
              </c:numCache>
            </c:numRef>
          </c:val>
        </c:ser>
        <c:ser>
          <c:idx val="1"/>
          <c:order val="1"/>
          <c:tx>
            <c:strRef>
              <c:f>Sheet1!$C$103</c:f>
              <c:strCache>
                <c:ptCount val="1"/>
                <c:pt idx="0">
                  <c:v>AlS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Sheet1!$C$104:$C$117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  <c:pt idx="13">
                  <c:v>24</c:v>
                </c:pt>
              </c:numCache>
            </c:numRef>
          </c:val>
        </c:ser>
        <c:ser>
          <c:idx val="2"/>
          <c:order val="2"/>
          <c:tx>
            <c:strRef>
              <c:f>Sheet1!$D$103</c:f>
              <c:strCache>
                <c:ptCount val="1"/>
                <c:pt idx="0">
                  <c:v>AlT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Sheet1!$D$104:$D$117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99</c:v>
                </c:pt>
                <c:pt idx="13">
                  <c:v>32</c:v>
                </c:pt>
              </c:numCache>
            </c:numRef>
          </c:val>
        </c:ser>
        <c:ser>
          <c:idx val="3"/>
          <c:order val="3"/>
          <c:tx>
            <c:strRef>
              <c:f>Sheet1!$E$103</c:f>
              <c:strCache>
                <c:ptCount val="1"/>
                <c:pt idx="0">
                  <c:v>BaR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Sheet1!$E$104:$E$117</c:f>
              <c:numCache>
                <c:ptCount val="14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  <c:pt idx="13">
                  <c:v>1</c:v>
                </c:pt>
              </c:numCache>
            </c:numRef>
          </c:val>
        </c:ser>
        <c:ser>
          <c:idx val="4"/>
          <c:order val="4"/>
          <c:tx>
            <c:strRef>
              <c:f>Sheet1!$F$103</c:f>
              <c:strCache>
                <c:ptCount val="1"/>
                <c:pt idx="0">
                  <c:v>BoB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Sheet1!$F$104:$F$117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  <c:pt idx="13">
                  <c:v>44</c:v>
                </c:pt>
              </c:numCache>
            </c:numRef>
          </c:val>
        </c:ser>
        <c:ser>
          <c:idx val="5"/>
          <c:order val="5"/>
          <c:tx>
            <c:strRef>
              <c:f>Sheet1!$G$103</c:f>
              <c:strCache>
                <c:ptCount val="1"/>
                <c:pt idx="0">
                  <c:v>ChD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Sheet1!$G$104:$G$117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  <c:pt idx="13">
                  <c:v>49</c:v>
                </c:pt>
              </c:numCache>
            </c:numRef>
          </c:val>
        </c:ser>
        <c:ser>
          <c:idx val="6"/>
          <c:order val="6"/>
          <c:tx>
            <c:strRef>
              <c:f>Sheet1!$H$103</c:f>
              <c:strCache>
                <c:ptCount val="1"/>
                <c:pt idx="0">
                  <c:v>ElV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Sheet1!$H$104:$H$117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  <c:pt idx="13">
                  <c:v>145</c:v>
                </c:pt>
              </c:numCache>
            </c:numRef>
          </c:val>
        </c:ser>
        <c:ser>
          <c:idx val="7"/>
          <c:order val="7"/>
          <c:tx>
            <c:strRef>
              <c:f>Sheet1!$I$103</c:f>
              <c:strCache>
                <c:ptCount val="1"/>
                <c:pt idx="0">
                  <c:v>EuE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Sheet1!$I$104:$I$117</c:f>
              <c:numCache>
                <c:ptCount val="14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  <c:pt idx="13">
                  <c:v>137</c:v>
                </c:pt>
              </c:numCache>
            </c:numRef>
          </c:val>
        </c:ser>
        <c:ser>
          <c:idx val="8"/>
          <c:order val="8"/>
          <c:tx>
            <c:strRef>
              <c:f>Sheet1!$J$103</c:f>
              <c:strCache>
                <c:ptCount val="1"/>
                <c:pt idx="0">
                  <c:v>GrT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Sheet1!$J$104:$J$117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  <c:pt idx="13">
                  <c:v>115</c:v>
                </c:pt>
              </c:numCache>
            </c:numRef>
          </c:val>
        </c:ser>
        <c:ser>
          <c:idx val="9"/>
          <c:order val="9"/>
          <c:tx>
            <c:strRef>
              <c:f>Sheet1!$K$103</c:f>
              <c:strCache>
                <c:ptCount val="1"/>
                <c:pt idx="0">
                  <c:v>GrB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Sheet1!$K$104:$K$117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  <c:pt idx="13">
                  <c:v>158</c:v>
                </c:pt>
              </c:numCache>
            </c:numRef>
          </c:val>
        </c:ser>
        <c:ser>
          <c:idx val="10"/>
          <c:order val="10"/>
          <c:tx>
            <c:strRef>
              <c:f>Sheet1!$L$103</c:f>
              <c:strCache>
                <c:ptCount val="1"/>
                <c:pt idx="0">
                  <c:v>HaS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Sheet1!$L$104:$L$117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  <c:pt idx="13">
                  <c:v>205</c:v>
                </c:pt>
              </c:numCache>
            </c:numRef>
          </c:val>
        </c:ser>
        <c:ser>
          <c:idx val="11"/>
          <c:order val="11"/>
          <c:tx>
            <c:strRef>
              <c:f>Sheet1!$M$103</c:f>
              <c:strCache>
                <c:ptCount val="1"/>
                <c:pt idx="0">
                  <c:v>KeT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Sheet1!$M$104:$M$117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  <c:pt idx="13">
                  <c:v>10</c:v>
                </c:pt>
              </c:numCache>
            </c:numRef>
          </c:val>
        </c:ser>
        <c:ser>
          <c:idx val="12"/>
          <c:order val="12"/>
          <c:tx>
            <c:strRef>
              <c:f>Sheet1!$N$103</c:f>
              <c:strCache>
                <c:ptCount val="1"/>
                <c:pt idx="0">
                  <c:v>KhR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Sheet1!$N$104:$N$117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  <c:pt idx="13">
                  <c:v>94</c:v>
                </c:pt>
              </c:numCache>
            </c:numRef>
          </c:val>
        </c:ser>
        <c:ser>
          <c:idx val="13"/>
          <c:order val="13"/>
          <c:tx>
            <c:strRef>
              <c:f>Sheet1!$O$103</c:f>
              <c:strCache>
                <c:ptCount val="1"/>
                <c:pt idx="0">
                  <c:v>LiB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Sheet1!$O$104:$O$117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  <c:pt idx="13">
                  <c:v>51</c:v>
                </c:pt>
              </c:numCache>
            </c:numRef>
          </c:val>
        </c:ser>
        <c:ser>
          <c:idx val="14"/>
          <c:order val="14"/>
          <c:tx>
            <c:strRef>
              <c:f>Sheet1!$P$103</c:f>
              <c:strCache>
                <c:ptCount val="1"/>
                <c:pt idx="0">
                  <c:v>MoA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Sheet1!$P$104:$P$117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  <c:pt idx="13">
                  <c:v>68</c:v>
                </c:pt>
              </c:numCache>
            </c:numRef>
          </c:val>
        </c:ser>
        <c:ser>
          <c:idx val="15"/>
          <c:order val="15"/>
          <c:tx>
            <c:strRef>
              <c:f>Sheet1!$Q$103</c:f>
              <c:strCache>
                <c:ptCount val="1"/>
                <c:pt idx="0">
                  <c:v>SoG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Sheet1!$Q$104:$Q$117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  <c:pt idx="13">
                  <c:v>30</c:v>
                </c:pt>
              </c:numCache>
            </c:numRef>
          </c:val>
        </c:ser>
        <c:ser>
          <c:idx val="16"/>
          <c:order val="16"/>
          <c:tx>
            <c:strRef>
              <c:f>Sheet1!$R$103</c:f>
              <c:strCache>
                <c:ptCount val="1"/>
                <c:pt idx="0">
                  <c:v>SuN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Sheet1!$R$104:$R$117</c:f>
              <c:numCache>
                <c:ptCount val="14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  <c:pt idx="13">
                  <c:v>160</c:v>
                </c:pt>
              </c:numCache>
            </c:numRef>
          </c:val>
        </c:ser>
        <c:ser>
          <c:idx val="17"/>
          <c:order val="17"/>
          <c:tx>
            <c:strRef>
              <c:f>Sheet1!$S$103</c:f>
              <c:strCache>
                <c:ptCount val="1"/>
                <c:pt idx="0">
                  <c:v>ThD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Sheet1!$S$104:$S$117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  <c:pt idx="13">
                  <c:v>30</c:v>
                </c:pt>
              </c:numCache>
            </c:numRef>
          </c:val>
        </c:ser>
        <c:ser>
          <c:idx val="18"/>
          <c:order val="18"/>
          <c:tx>
            <c:strRef>
              <c:f>Sheet1!$T$103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Sheet1!$T$104:$T$117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9"/>
          <c:order val="19"/>
          <c:tx>
            <c:strRef>
              <c:f>Sheet1!$U$103</c:f>
              <c:strCache>
                <c:ptCount val="1"/>
                <c:pt idx="0">
                  <c:v>z2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Sheet1!$U$104:$U$117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0"/>
          <c:order val="20"/>
          <c:tx>
            <c:strRef>
              <c:f>Sheet1!$V$103</c:f>
              <c:strCache>
                <c:ptCount val="1"/>
                <c:pt idx="0">
                  <c:v>z3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Sheet1!$V$104:$V$117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7471573"/>
        <c:axId val="23026430"/>
      </c:barChart>
      <c:lineChart>
        <c:grouping val="standard"/>
        <c:varyColors val="0"/>
        <c:ser>
          <c:idx val="21"/>
          <c:order val="21"/>
          <c:tx>
            <c:strRef>
              <c:f>Sheet1!$W$103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Sheet1!$W$104:$W$117</c:f>
              <c:numCache>
                <c:ptCount val="14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  <c:pt idx="13">
                  <c:v>1353</c:v>
                </c:pt>
              </c:numCache>
            </c:numRef>
          </c:val>
          <c:smooth val="0"/>
        </c:ser>
        <c:axId val="17471573"/>
        <c:axId val="23026430"/>
      </c:lineChart>
      <c:dateAx>
        <c:axId val="17471573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23026430"/>
        <c:crosses val="autoZero"/>
        <c:auto val="0"/>
        <c:noMultiLvlLbl val="0"/>
      </c:dateAx>
      <c:valAx>
        <c:axId val="23026430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74715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19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1325"/>
          <c:y val="0.874"/>
          <c:w val="0.807"/>
          <c:h val="0.12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131</xdr:row>
      <xdr:rowOff>66675</xdr:rowOff>
    </xdr:from>
    <xdr:ext cx="7543800" cy="4524375"/>
    <xdr:graphicFrame>
      <xdr:nvGraphicFramePr>
        <xdr:cNvPr id="1" name="Chart 2"/>
        <xdr:cNvGraphicFramePr/>
      </xdr:nvGraphicFramePr>
      <xdr:xfrm>
        <a:off x="1304925" y="21278850"/>
        <a:ext cx="75438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180975</xdr:colOff>
      <xdr:row>130</xdr:row>
      <xdr:rowOff>9525</xdr:rowOff>
    </xdr:from>
    <xdr:ext cx="7553325" cy="4552950"/>
    <xdr:graphicFrame>
      <xdr:nvGraphicFramePr>
        <xdr:cNvPr id="2" name="Chart 14"/>
        <xdr:cNvGraphicFramePr/>
      </xdr:nvGraphicFramePr>
      <xdr:xfrm>
        <a:off x="1514475" y="21059775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381000</xdr:colOff>
      <xdr:row>128</xdr:row>
      <xdr:rowOff>133350</xdr:rowOff>
    </xdr:from>
    <xdr:ext cx="7553325" cy="4486275"/>
    <xdr:graphicFrame>
      <xdr:nvGraphicFramePr>
        <xdr:cNvPr id="3" name="Chart 15"/>
        <xdr:cNvGraphicFramePr/>
      </xdr:nvGraphicFramePr>
      <xdr:xfrm>
        <a:off x="1714500" y="20859750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581025</xdr:colOff>
      <xdr:row>127</xdr:row>
      <xdr:rowOff>95250</xdr:rowOff>
    </xdr:from>
    <xdr:ext cx="7562850" cy="4495800"/>
    <xdr:graphicFrame>
      <xdr:nvGraphicFramePr>
        <xdr:cNvPr id="4" name="Chart 16"/>
        <xdr:cNvGraphicFramePr/>
      </xdr:nvGraphicFramePr>
      <xdr:xfrm>
        <a:off x="1914525" y="20659725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161925</xdr:colOff>
      <xdr:row>126</xdr:row>
      <xdr:rowOff>38100</xdr:rowOff>
    </xdr:from>
    <xdr:ext cx="7572375" cy="4505325"/>
    <xdr:graphicFrame>
      <xdr:nvGraphicFramePr>
        <xdr:cNvPr id="5" name="Chart 17"/>
        <xdr:cNvGraphicFramePr/>
      </xdr:nvGraphicFramePr>
      <xdr:xfrm>
        <a:off x="2114550" y="20440650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3</xdr:col>
      <xdr:colOff>381000</xdr:colOff>
      <xdr:row>125</xdr:row>
      <xdr:rowOff>9525</xdr:rowOff>
    </xdr:from>
    <xdr:ext cx="7581900" cy="4514850"/>
    <xdr:graphicFrame>
      <xdr:nvGraphicFramePr>
        <xdr:cNvPr id="6" name="Chart 24"/>
        <xdr:cNvGraphicFramePr/>
      </xdr:nvGraphicFramePr>
      <xdr:xfrm>
        <a:off x="2333625" y="20250150"/>
        <a:ext cx="7581900" cy="451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3</xdr:col>
      <xdr:colOff>600075</xdr:colOff>
      <xdr:row>123</xdr:row>
      <xdr:rowOff>95250</xdr:rowOff>
    </xdr:from>
    <xdr:ext cx="7591425" cy="4524375"/>
    <xdr:graphicFrame>
      <xdr:nvGraphicFramePr>
        <xdr:cNvPr id="7" name="Chart 26"/>
        <xdr:cNvGraphicFramePr/>
      </xdr:nvGraphicFramePr>
      <xdr:xfrm>
        <a:off x="2552700" y="20012025"/>
        <a:ext cx="7591425" cy="4524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4</xdr:col>
      <xdr:colOff>228600</xdr:colOff>
      <xdr:row>122</xdr:row>
      <xdr:rowOff>0</xdr:rowOff>
    </xdr:from>
    <xdr:ext cx="7600950" cy="4533900"/>
    <xdr:graphicFrame>
      <xdr:nvGraphicFramePr>
        <xdr:cNvPr id="8" name="Chart 27"/>
        <xdr:cNvGraphicFramePr/>
      </xdr:nvGraphicFramePr>
      <xdr:xfrm>
        <a:off x="2800350" y="19754850"/>
        <a:ext cx="7600950" cy="4533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  <xdr:twoCellAnchor>
    <xdr:from>
      <xdr:col>4</xdr:col>
      <xdr:colOff>466725</xdr:colOff>
      <xdr:row>120</xdr:row>
      <xdr:rowOff>123825</xdr:rowOff>
    </xdr:from>
    <xdr:to>
      <xdr:col>17</xdr:col>
      <xdr:colOff>152400</xdr:colOff>
      <xdr:row>148</xdr:row>
      <xdr:rowOff>133350</xdr:rowOff>
    </xdr:to>
    <xdr:graphicFrame>
      <xdr:nvGraphicFramePr>
        <xdr:cNvPr id="9" name="Chart 28"/>
        <xdr:cNvGraphicFramePr/>
      </xdr:nvGraphicFramePr>
      <xdr:xfrm>
        <a:off x="3038475" y="19554825"/>
        <a:ext cx="7734300" cy="4543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1"/>
  <sheetViews>
    <sheetView tabSelected="1" workbookViewId="0" topLeftCell="A106">
      <selection activeCell="C121" sqref="C121"/>
    </sheetView>
  </sheetViews>
  <sheetFormatPr defaultColWidth="9.140625" defaultRowHeight="12.75"/>
  <cols>
    <col min="1" max="1" width="10.7109375" style="0" bestFit="1" customWidth="1"/>
    <col min="2" max="21" width="9.281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195</v>
      </c>
      <c r="D55" s="5">
        <v>40</v>
      </c>
      <c r="E55" s="5">
        <v>196</v>
      </c>
      <c r="F55" s="5">
        <v>53</v>
      </c>
      <c r="G55" s="5">
        <v>50</v>
      </c>
      <c r="H55" s="5">
        <v>122</v>
      </c>
      <c r="I55" s="5">
        <v>192</v>
      </c>
      <c r="J55" s="5">
        <v>244</v>
      </c>
      <c r="K55" s="5">
        <v>6</v>
      </c>
      <c r="L55" s="5">
        <v>98</v>
      </c>
      <c r="M55" s="5">
        <v>191</v>
      </c>
      <c r="N55" s="5">
        <v>164</v>
      </c>
      <c r="O55" s="5">
        <v>97</v>
      </c>
      <c r="P55" s="5">
        <v>247</v>
      </c>
      <c r="Q55" s="5">
        <v>37</v>
      </c>
      <c r="R55" s="5">
        <v>90</v>
      </c>
      <c r="S55" s="5">
        <v>332</v>
      </c>
      <c r="T55" s="5">
        <f t="shared" si="31"/>
        <v>2354</v>
      </c>
    </row>
    <row r="56" spans="2:21" ht="12.75">
      <c r="B56" t="s">
        <v>18</v>
      </c>
      <c r="C56" t="s">
        <v>21</v>
      </c>
      <c r="D56" t="s">
        <v>29</v>
      </c>
      <c r="E56" t="s">
        <v>0</v>
      </c>
      <c r="F56" t="s">
        <v>32</v>
      </c>
      <c r="G56" t="s">
        <v>22</v>
      </c>
      <c r="H56" t="s">
        <v>30</v>
      </c>
      <c r="I56" t="s">
        <v>33</v>
      </c>
      <c r="J56" t="s">
        <v>1</v>
      </c>
      <c r="K56" t="s">
        <v>26</v>
      </c>
      <c r="L56" t="s">
        <v>23</v>
      </c>
      <c r="M56" t="s">
        <v>14</v>
      </c>
      <c r="N56" t="s">
        <v>19</v>
      </c>
      <c r="O56" t="s">
        <v>16</v>
      </c>
      <c r="P56" t="s">
        <v>31</v>
      </c>
      <c r="Q56" t="s">
        <v>27</v>
      </c>
      <c r="R56" t="s">
        <v>20</v>
      </c>
      <c r="S56" t="s">
        <v>17</v>
      </c>
      <c r="T56" t="s">
        <v>25</v>
      </c>
      <c r="U56" t="s">
        <v>4</v>
      </c>
    </row>
    <row r="57" spans="2:21" ht="12.75">
      <c r="B57" t="str">
        <f aca="true" t="shared" si="32" ref="B57:U57">LEFT(B56,SEARCH(" ",B56)-1)</f>
        <v>Other</v>
      </c>
      <c r="C57" t="str">
        <f t="shared" si="32"/>
        <v>Alain</v>
      </c>
      <c r="D57" t="str">
        <f t="shared" si="32"/>
        <v>Aly</v>
      </c>
      <c r="E57" t="str">
        <f t="shared" si="32"/>
        <v>Baher</v>
      </c>
      <c r="F57" t="str">
        <f t="shared" si="32"/>
        <v>Bianca</v>
      </c>
      <c r="G57" t="str">
        <f t="shared" si="32"/>
        <v>Bobby</v>
      </c>
      <c r="H57" t="str">
        <f t="shared" si="32"/>
        <v>Christoph</v>
      </c>
      <c r="I57" t="str">
        <f t="shared" si="32"/>
        <v>Elen</v>
      </c>
      <c r="J57" t="str">
        <f t="shared" si="32"/>
        <v>Eugène</v>
      </c>
      <c r="K57" t="str">
        <f t="shared" si="32"/>
        <v>Grigor</v>
      </c>
      <c r="L57" t="str">
        <f t="shared" si="32"/>
        <v>Grigori</v>
      </c>
      <c r="M57" t="str">
        <f t="shared" si="32"/>
        <v>Hasmik</v>
      </c>
      <c r="N57" t="str">
        <f t="shared" si="32"/>
        <v>Kerim</v>
      </c>
      <c r="O57" t="str">
        <f t="shared" si="32"/>
        <v>Khalil</v>
      </c>
      <c r="P57" t="str">
        <f t="shared" si="32"/>
        <v>Liana</v>
      </c>
      <c r="Q57" t="str">
        <f t="shared" si="32"/>
        <v>Mohamed</v>
      </c>
      <c r="R57" t="str">
        <f t="shared" si="32"/>
        <v>Olivier</v>
      </c>
      <c r="S57" t="str">
        <f t="shared" si="32"/>
        <v>Petru</v>
      </c>
      <c r="T57" t="str">
        <f t="shared" si="32"/>
        <v>Sonia</v>
      </c>
      <c r="U57" t="str">
        <f t="shared" si="32"/>
        <v>Sujatha</v>
      </c>
    </row>
    <row r="58" spans="2:22" ht="12.75">
      <c r="B58" t="str">
        <f>LEFT(B57,4)</f>
        <v>Othe</v>
      </c>
      <c r="C58" t="str">
        <f aca="true" t="shared" si="33" ref="C58:U58">LEFT(C57,3)&amp;MID(C56,SEARCH(" ",C56)+1,1)</f>
        <v>AlaS</v>
      </c>
      <c r="D58" t="str">
        <f t="shared" si="33"/>
        <v>AlyT</v>
      </c>
      <c r="E58" t="str">
        <f t="shared" si="33"/>
        <v>BahR</v>
      </c>
      <c r="F58" t="str">
        <f t="shared" si="33"/>
        <v>BiaJ</v>
      </c>
      <c r="G58" t="str">
        <f t="shared" si="33"/>
        <v>BobB</v>
      </c>
      <c r="H58" t="str">
        <f t="shared" si="33"/>
        <v>ChrD</v>
      </c>
      <c r="I58" t="str">
        <f t="shared" si="33"/>
        <v>EleV</v>
      </c>
      <c r="J58" t="str">
        <f t="shared" si="33"/>
        <v>EugE</v>
      </c>
      <c r="K58" t="str">
        <f t="shared" si="33"/>
        <v>GriT</v>
      </c>
      <c r="L58" t="str">
        <f t="shared" si="33"/>
        <v>GriB</v>
      </c>
      <c r="M58" t="str">
        <f t="shared" si="33"/>
        <v>HasS</v>
      </c>
      <c r="N58" t="str">
        <f t="shared" si="33"/>
        <v>KerT</v>
      </c>
      <c r="O58" t="str">
        <f t="shared" si="33"/>
        <v>KhaR</v>
      </c>
      <c r="P58" t="str">
        <f t="shared" si="33"/>
        <v>LiaB</v>
      </c>
      <c r="Q58" t="str">
        <f t="shared" si="33"/>
        <v>MohA</v>
      </c>
      <c r="R58" t="str">
        <f t="shared" si="33"/>
        <v>OliW</v>
      </c>
      <c r="S58" t="str">
        <f t="shared" si="33"/>
        <v>PetV</v>
      </c>
      <c r="T58" t="str">
        <f t="shared" si="33"/>
        <v>SonG</v>
      </c>
      <c r="U58" t="str">
        <f t="shared" si="33"/>
        <v>SujN</v>
      </c>
      <c r="V58" t="s">
        <v>5</v>
      </c>
    </row>
    <row r="59" spans="1:23" ht="12.75">
      <c r="A59" s="1">
        <v>39569</v>
      </c>
      <c r="B59">
        <f>T46-SUM(C59:U59)</f>
        <v>125</v>
      </c>
      <c r="C59">
        <f aca="true" ca="1" t="shared" si="34" ref="C59:C68">IF(AND(ISNUMBER(MATCH($A59,$A$46:$A$55,0)),ISNUMBER(MATCH(C$56,$B$43:$S$43,0))),OFFSET($A$45,MATCH($A59,$A$46:$A$55,0),MATCH(C$56,$B$43:$S$43,0)),"")</f>
      </c>
      <c r="D59">
        <f aca="true" ca="1" t="shared" si="35" ref="D59:U68">IF(AND(ISNUMBER(MATCH($A59,$A$46:$A$55,0)),ISNUMBER(MATCH(D$56,$B$43:$S$43,0))),OFFSET($A$45,MATCH($A59,$A$46:$A$55,0),MATCH(D$56,$B$43:$S$43,0)),"")</f>
      </c>
      <c r="E59">
        <f ca="1" t="shared" si="35"/>
        <v>299</v>
      </c>
      <c r="F59">
        <f ca="1" t="shared" si="35"/>
      </c>
      <c r="G59">
        <f ca="1" t="shared" si="35"/>
      </c>
      <c r="H59">
        <f ca="1" t="shared" si="35"/>
      </c>
      <c r="I59">
        <f ca="1" t="shared" si="35"/>
      </c>
      <c r="J59">
        <f ca="1" t="shared" si="35"/>
        <v>187</v>
      </c>
      <c r="K59">
        <f ca="1" t="shared" si="35"/>
      </c>
      <c r="L59">
        <f ca="1" t="shared" si="35"/>
      </c>
      <c r="M59">
        <f ca="1" t="shared" si="35"/>
      </c>
      <c r="N59">
        <f ca="1" t="shared" si="35"/>
      </c>
      <c r="O59">
        <f ca="1" t="shared" si="35"/>
      </c>
      <c r="P59">
        <f ca="1" t="shared" si="35"/>
      </c>
      <c r="Q59">
        <f ca="1" t="shared" si="35"/>
      </c>
      <c r="R59">
        <f ca="1" t="shared" si="35"/>
      </c>
      <c r="S59">
        <f ca="1" t="shared" si="35"/>
      </c>
      <c r="T59">
        <f ca="1" t="shared" si="35"/>
      </c>
      <c r="U59">
        <f ca="1" t="shared" si="35"/>
        <v>554</v>
      </c>
      <c r="V59">
        <f>SUM(B59:U59)</f>
        <v>1165</v>
      </c>
      <c r="W59" t="str">
        <f>IF(V59=T46,"ok","ERROR")</f>
        <v>ok</v>
      </c>
    </row>
    <row r="60" spans="1:23" ht="12.75">
      <c r="A60" s="1">
        <v>39600</v>
      </c>
      <c r="B60">
        <f aca="true" t="shared" si="36" ref="B60:B68">T47-SUM(C60:U60)</f>
        <v>79</v>
      </c>
      <c r="C60">
        <f ca="1" t="shared" si="34"/>
      </c>
      <c r="D60">
        <f ca="1">IF(AND(ISNUMBER(MATCH($A60,$A$46:$A$55,0)),ISNUMBER(MATCH(D$56,$B$43:$S$43,0))),OFFSET($A$45,MATCH($A60,$A$46:$A$55,0),MATCH(D$56,$B$43:$S$43,0)),"")</f>
      </c>
      <c r="E60">
        <f ca="1">IF(AND(ISNUMBER(MATCH($A60,$A$46:$A$55,0)),ISNUMBER(MATCH(E$56,$B$43:$S$43,0))),OFFSET($A$45,MATCH($A60,$A$46:$A$55,0),MATCH(E$56,$B$43:$S$43,0)),"")</f>
        <v>175</v>
      </c>
      <c r="F60">
        <f ca="1">IF(AND(ISNUMBER(MATCH($A60,$A$46:$A$55,0)),ISNUMBER(MATCH(F$56,$B$43:$S$43,0))),OFFSET($A$45,MATCH($A60,$A$46:$A$55,0),MATCH(F$56,$B$43:$S$43,0)),"")</f>
      </c>
      <c r="G60">
        <f ca="1" t="shared" si="35"/>
      </c>
      <c r="H60">
        <f ca="1" t="shared" si="35"/>
      </c>
      <c r="I60">
        <f ca="1" t="shared" si="35"/>
      </c>
      <c r="J60">
        <f ca="1" t="shared" si="35"/>
        <v>334</v>
      </c>
      <c r="K60">
        <f ca="1" t="shared" si="35"/>
      </c>
      <c r="L60">
        <f ca="1" t="shared" si="35"/>
      </c>
      <c r="M60">
        <f ca="1" t="shared" si="35"/>
      </c>
      <c r="N60">
        <f ca="1" t="shared" si="35"/>
      </c>
      <c r="O60">
        <f ca="1" t="shared" si="35"/>
      </c>
      <c r="P60">
        <f ca="1" t="shared" si="35"/>
      </c>
      <c r="Q60">
        <f ca="1" t="shared" si="35"/>
      </c>
      <c r="R60">
        <f ca="1" t="shared" si="35"/>
      </c>
      <c r="S60">
        <f ca="1" t="shared" si="35"/>
      </c>
      <c r="T60">
        <f ca="1" t="shared" si="35"/>
      </c>
      <c r="U60">
        <f ca="1" t="shared" si="35"/>
        <v>414</v>
      </c>
      <c r="V60">
        <f aca="true" t="shared" si="37" ref="V60:V68">SUM(B60:U60)</f>
        <v>1002</v>
      </c>
      <c r="W60" t="str">
        <f aca="true" t="shared" si="38" ref="W60:W68">IF(V60=T47,"ok","ERROR")</f>
        <v>ok</v>
      </c>
    </row>
    <row r="61" spans="1:23" ht="12.75">
      <c r="A61" s="1">
        <v>39630</v>
      </c>
      <c r="B61">
        <f t="shared" si="36"/>
        <v>0</v>
      </c>
      <c r="C61">
        <f ca="1" t="shared" si="34"/>
      </c>
      <c r="D61">
        <f aca="true" ca="1" t="shared" si="39" ref="D61:F68">IF(AND(ISNUMBER(MATCH($A61,$A$46:$A$55,0)),ISNUMBER(MATCH(D$56,$B$43:$S$43,0))),OFFSET($A$45,MATCH($A61,$A$46:$A$55,0),MATCH(D$56,$B$43:$S$43,0)),"")</f>
      </c>
      <c r="E61">
        <f ca="1" t="shared" si="39"/>
        <v>498</v>
      </c>
      <c r="F61">
        <f ca="1" t="shared" si="39"/>
      </c>
      <c r="G61">
        <f ca="1" t="shared" si="35"/>
      </c>
      <c r="H61">
        <f ca="1" t="shared" si="35"/>
      </c>
      <c r="I61">
        <f ca="1" t="shared" si="35"/>
      </c>
      <c r="J61">
        <f ca="1" t="shared" si="35"/>
        <v>520</v>
      </c>
      <c r="K61">
        <f ca="1" t="shared" si="35"/>
      </c>
      <c r="L61">
        <f ca="1" t="shared" si="35"/>
      </c>
      <c r="M61">
        <f ca="1" t="shared" si="35"/>
      </c>
      <c r="N61">
        <f ca="1" t="shared" si="35"/>
      </c>
      <c r="O61">
        <f ca="1" t="shared" si="35"/>
      </c>
      <c r="P61">
        <f ca="1" t="shared" si="35"/>
      </c>
      <c r="Q61">
        <f ca="1" t="shared" si="35"/>
      </c>
      <c r="R61">
        <f ca="1" t="shared" si="35"/>
      </c>
      <c r="S61">
        <f ca="1" t="shared" si="35"/>
      </c>
      <c r="T61">
        <f ca="1" t="shared" si="35"/>
      </c>
      <c r="U61">
        <f ca="1" t="shared" si="35"/>
        <v>611</v>
      </c>
      <c r="V61">
        <f t="shared" si="37"/>
        <v>1629</v>
      </c>
      <c r="W61" t="str">
        <f t="shared" si="38"/>
        <v>ok</v>
      </c>
    </row>
    <row r="62" spans="1:23" ht="12.75">
      <c r="A62" s="1">
        <v>39661</v>
      </c>
      <c r="B62">
        <f t="shared" si="36"/>
        <v>163</v>
      </c>
      <c r="C62">
        <f ca="1" t="shared" si="34"/>
      </c>
      <c r="D62">
        <f ca="1" t="shared" si="39"/>
      </c>
      <c r="E62">
        <f ca="1" t="shared" si="39"/>
        <v>257</v>
      </c>
      <c r="F62">
        <f ca="1" t="shared" si="39"/>
      </c>
      <c r="G62">
        <f ca="1" t="shared" si="35"/>
      </c>
      <c r="H62">
        <f ca="1" t="shared" si="35"/>
      </c>
      <c r="I62">
        <f ca="1" t="shared" si="35"/>
      </c>
      <c r="J62">
        <f ca="1" t="shared" si="35"/>
        <v>487</v>
      </c>
      <c r="K62">
        <f ca="1" t="shared" si="35"/>
      </c>
      <c r="L62">
        <f ca="1" t="shared" si="35"/>
      </c>
      <c r="M62">
        <f ca="1" t="shared" si="35"/>
      </c>
      <c r="N62">
        <f ca="1" t="shared" si="35"/>
      </c>
      <c r="O62">
        <f ca="1" t="shared" si="35"/>
      </c>
      <c r="P62">
        <f ca="1" t="shared" si="35"/>
      </c>
      <c r="Q62">
        <f ca="1" t="shared" si="35"/>
      </c>
      <c r="R62">
        <f ca="1" t="shared" si="35"/>
      </c>
      <c r="S62">
        <f ca="1" t="shared" si="35"/>
      </c>
      <c r="T62">
        <f ca="1" t="shared" si="35"/>
      </c>
      <c r="U62">
        <f ca="1" t="shared" si="35"/>
        <v>707</v>
      </c>
      <c r="V62">
        <f t="shared" si="37"/>
        <v>1614</v>
      </c>
      <c r="W62" t="str">
        <f t="shared" si="38"/>
        <v>ok</v>
      </c>
    </row>
    <row r="63" spans="1:23" ht="12.75">
      <c r="A63" s="1">
        <v>39692</v>
      </c>
      <c r="B63">
        <f t="shared" si="36"/>
        <v>693</v>
      </c>
      <c r="C63">
        <f ca="1" t="shared" si="34"/>
      </c>
      <c r="D63">
        <f ca="1" t="shared" si="39"/>
      </c>
      <c r="E63">
        <f ca="1" t="shared" si="39"/>
        <v>242</v>
      </c>
      <c r="F63">
        <f ca="1" t="shared" si="39"/>
      </c>
      <c r="G63">
        <f ca="1" t="shared" si="35"/>
      </c>
      <c r="H63">
        <f ca="1" t="shared" si="35"/>
      </c>
      <c r="I63">
        <f ca="1" t="shared" si="35"/>
      </c>
      <c r="J63">
        <f ca="1" t="shared" si="35"/>
        <v>5</v>
      </c>
      <c r="K63">
        <f ca="1" t="shared" si="35"/>
      </c>
      <c r="L63">
        <f ca="1" t="shared" si="35"/>
      </c>
      <c r="M63">
        <f ca="1" t="shared" si="35"/>
      </c>
      <c r="N63">
        <f ca="1" t="shared" si="35"/>
      </c>
      <c r="O63">
        <f ca="1" t="shared" si="35"/>
      </c>
      <c r="P63">
        <f ca="1" t="shared" si="35"/>
      </c>
      <c r="Q63">
        <f ca="1" t="shared" si="35"/>
      </c>
      <c r="R63">
        <f ca="1" t="shared" si="35"/>
      </c>
      <c r="S63">
        <f ca="1" t="shared" si="35"/>
      </c>
      <c r="T63">
        <f ca="1" t="shared" si="35"/>
      </c>
      <c r="U63">
        <f ca="1" t="shared" si="35"/>
        <v>470</v>
      </c>
      <c r="V63">
        <f t="shared" si="37"/>
        <v>1410</v>
      </c>
      <c r="W63" t="str">
        <f t="shared" si="38"/>
        <v>ok</v>
      </c>
    </row>
    <row r="64" spans="1:23" ht="12.75">
      <c r="A64" s="1">
        <v>39722</v>
      </c>
      <c r="B64">
        <f t="shared" si="36"/>
        <v>830</v>
      </c>
      <c r="C64">
        <f ca="1" t="shared" si="34"/>
      </c>
      <c r="D64">
        <f ca="1" t="shared" si="39"/>
      </c>
      <c r="E64">
        <f ca="1" t="shared" si="39"/>
        <v>439</v>
      </c>
      <c r="F64">
        <f ca="1" t="shared" si="39"/>
      </c>
      <c r="G64">
        <f ca="1" t="shared" si="35"/>
      </c>
      <c r="H64">
        <f ca="1" t="shared" si="35"/>
      </c>
      <c r="I64">
        <f ca="1" t="shared" si="35"/>
      </c>
      <c r="J64">
        <f ca="1" t="shared" si="35"/>
        <v>60</v>
      </c>
      <c r="K64">
        <f ca="1" t="shared" si="35"/>
      </c>
      <c r="L64">
        <f ca="1" t="shared" si="35"/>
      </c>
      <c r="M64">
        <f ca="1" t="shared" si="35"/>
      </c>
      <c r="N64">
        <f ca="1" t="shared" si="35"/>
      </c>
      <c r="O64">
        <f ca="1" t="shared" si="35"/>
      </c>
      <c r="P64">
        <f ca="1" t="shared" si="35"/>
      </c>
      <c r="Q64">
        <f ca="1" t="shared" si="35"/>
      </c>
      <c r="R64">
        <f ca="1" t="shared" si="35"/>
      </c>
      <c r="S64">
        <f ca="1" t="shared" si="35"/>
      </c>
      <c r="T64">
        <f ca="1" t="shared" si="35"/>
      </c>
      <c r="U64">
        <f ca="1" t="shared" si="35"/>
        <v>722</v>
      </c>
      <c r="V64">
        <f t="shared" si="37"/>
        <v>2051</v>
      </c>
      <c r="W64" t="str">
        <f t="shared" si="38"/>
        <v>ok</v>
      </c>
    </row>
    <row r="65" spans="1:23" ht="12.75">
      <c r="A65" s="4">
        <v>39753</v>
      </c>
      <c r="B65">
        <f t="shared" si="36"/>
        <v>324</v>
      </c>
      <c r="C65">
        <f ca="1" t="shared" si="34"/>
      </c>
      <c r="D65">
        <f ca="1" t="shared" si="39"/>
      </c>
      <c r="E65">
        <f ca="1" t="shared" si="39"/>
        <v>190</v>
      </c>
      <c r="F65">
        <f ca="1" t="shared" si="39"/>
      </c>
      <c r="G65">
        <f ca="1" t="shared" si="35"/>
      </c>
      <c r="H65">
        <f ca="1" t="shared" si="35"/>
      </c>
      <c r="I65">
        <f ca="1" t="shared" si="35"/>
      </c>
      <c r="J65">
        <f ca="1" t="shared" si="35"/>
        <v>93</v>
      </c>
      <c r="K65">
        <f ca="1" t="shared" si="35"/>
      </c>
      <c r="L65">
        <f ca="1" t="shared" si="35"/>
      </c>
      <c r="M65">
        <f ca="1" t="shared" si="35"/>
        <v>53</v>
      </c>
      <c r="N65">
        <f ca="1" t="shared" si="35"/>
        <v>110</v>
      </c>
      <c r="O65">
        <f ca="1" t="shared" si="35"/>
        <v>99</v>
      </c>
      <c r="P65">
        <f ca="1" t="shared" si="35"/>
      </c>
      <c r="Q65">
        <f ca="1" t="shared" si="35"/>
      </c>
      <c r="R65">
        <f ca="1" t="shared" si="35"/>
        <v>93</v>
      </c>
      <c r="S65">
        <f ca="1" t="shared" si="35"/>
        <v>136</v>
      </c>
      <c r="T65">
        <f ca="1" t="shared" si="35"/>
      </c>
      <c r="U65">
        <f ca="1" t="shared" si="35"/>
        <v>397</v>
      </c>
      <c r="V65">
        <f t="shared" si="37"/>
        <v>1495</v>
      </c>
      <c r="W65" t="str">
        <f t="shared" si="38"/>
        <v>ok</v>
      </c>
    </row>
    <row r="66" spans="1:23" ht="12.75">
      <c r="A66" s="1">
        <v>39783</v>
      </c>
      <c r="B66">
        <f t="shared" si="36"/>
        <v>138</v>
      </c>
      <c r="C66">
        <f ca="1" t="shared" si="34"/>
      </c>
      <c r="D66">
        <f ca="1" t="shared" si="39"/>
      </c>
      <c r="E66">
        <f ca="1" t="shared" si="39"/>
        <v>241</v>
      </c>
      <c r="F66">
        <f ca="1" t="shared" si="39"/>
      </c>
      <c r="G66">
        <f ca="1" t="shared" si="35"/>
      </c>
      <c r="H66">
        <f ca="1" t="shared" si="35"/>
      </c>
      <c r="I66">
        <f ca="1" t="shared" si="35"/>
      </c>
      <c r="J66">
        <f ca="1" t="shared" si="35"/>
        <v>39</v>
      </c>
      <c r="K66">
        <f ca="1" t="shared" si="35"/>
      </c>
      <c r="L66">
        <f ca="1" t="shared" si="35"/>
      </c>
      <c r="M66">
        <f ca="1" t="shared" si="35"/>
        <v>99</v>
      </c>
      <c r="N66">
        <f ca="1" t="shared" si="35"/>
        <v>11</v>
      </c>
      <c r="O66">
        <f ca="1" t="shared" si="35"/>
        <v>173</v>
      </c>
      <c r="P66">
        <f ca="1" t="shared" si="35"/>
      </c>
      <c r="Q66">
        <f ca="1" t="shared" si="35"/>
      </c>
      <c r="R66">
        <f ca="1" t="shared" si="35"/>
        <v>207</v>
      </c>
      <c r="S66">
        <f ca="1" t="shared" si="35"/>
        <v>182</v>
      </c>
      <c r="T66">
        <f ca="1" t="shared" si="35"/>
      </c>
      <c r="U66">
        <f ca="1" t="shared" si="35"/>
        <v>590</v>
      </c>
      <c r="V66">
        <f t="shared" si="37"/>
        <v>1680</v>
      </c>
      <c r="W66" t="str">
        <f t="shared" si="38"/>
        <v>ok</v>
      </c>
    </row>
    <row r="67" spans="1:23" ht="12.75">
      <c r="A67" s="1">
        <v>39814</v>
      </c>
      <c r="B67">
        <f t="shared" si="36"/>
        <v>71</v>
      </c>
      <c r="C67">
        <f ca="1" t="shared" si="34"/>
        <v>55</v>
      </c>
      <c r="D67">
        <f ca="1" t="shared" si="39"/>
      </c>
      <c r="E67">
        <f ca="1" t="shared" si="39"/>
        <v>111</v>
      </c>
      <c r="F67">
        <f ca="1" t="shared" si="39"/>
      </c>
      <c r="G67">
        <f ca="1" t="shared" si="35"/>
        <v>135</v>
      </c>
      <c r="H67">
        <f ca="1" t="shared" si="35"/>
      </c>
      <c r="I67">
        <f ca="1" t="shared" si="35"/>
      </c>
      <c r="J67">
        <f ca="1" t="shared" si="35"/>
        <v>22</v>
      </c>
      <c r="K67">
        <f ca="1" t="shared" si="35"/>
      </c>
      <c r="L67">
        <f ca="1" t="shared" si="35"/>
        <v>567</v>
      </c>
      <c r="M67">
        <f ca="1" t="shared" si="35"/>
        <v>216</v>
      </c>
      <c r="N67">
        <f ca="1" t="shared" si="35"/>
        <v>56</v>
      </c>
      <c r="O67">
        <f ca="1" t="shared" si="35"/>
        <v>179</v>
      </c>
      <c r="P67">
        <f ca="1" t="shared" si="35"/>
      </c>
      <c r="Q67">
        <f ca="1" t="shared" si="35"/>
      </c>
      <c r="R67">
        <f aca="true" ca="1" t="shared" si="40" ref="H67:T68">IF(AND(ISNUMBER(MATCH($A67,$A$46:$A$55,0)),ISNUMBER(MATCH(R$56,$B$43:$S$43,0))),OFFSET($A$45,MATCH($A67,$A$46:$A$55,0),MATCH(R$56,$B$43:$S$43,0)),"")</f>
        <v>122</v>
      </c>
      <c r="S67">
        <f ca="1" t="shared" si="40"/>
        <v>243</v>
      </c>
      <c r="T67">
        <f ca="1" t="shared" si="40"/>
        <v>46</v>
      </c>
      <c r="U67">
        <f ca="1" t="shared" si="35"/>
        <v>456</v>
      </c>
      <c r="V67">
        <f t="shared" si="37"/>
        <v>2279</v>
      </c>
      <c r="W67" t="str">
        <f t="shared" si="38"/>
        <v>ok</v>
      </c>
    </row>
    <row r="68" spans="1:23" ht="12.75">
      <c r="A68" s="1">
        <v>39845</v>
      </c>
      <c r="B68">
        <f t="shared" si="36"/>
        <v>228</v>
      </c>
      <c r="C68">
        <f ca="1" t="shared" si="34"/>
        <v>195</v>
      </c>
      <c r="D68">
        <f ca="1" t="shared" si="39"/>
        <v>40</v>
      </c>
      <c r="E68">
        <f ca="1" t="shared" si="39"/>
        <v>196</v>
      </c>
      <c r="F68">
        <f ca="1" t="shared" si="39"/>
      </c>
      <c r="G68">
        <f ca="1" t="shared" si="35"/>
        <v>53</v>
      </c>
      <c r="H68">
        <f ca="1" t="shared" si="40"/>
      </c>
      <c r="I68">
        <f ca="1" t="shared" si="40"/>
      </c>
      <c r="J68">
        <f ca="1" t="shared" si="40"/>
        <v>50</v>
      </c>
      <c r="K68">
        <f ca="1" t="shared" si="40"/>
        <v>122</v>
      </c>
      <c r="L68">
        <f ca="1" t="shared" si="40"/>
        <v>192</v>
      </c>
      <c r="M68">
        <f ca="1" t="shared" si="40"/>
        <v>244</v>
      </c>
      <c r="N68">
        <f ca="1" t="shared" si="40"/>
        <v>6</v>
      </c>
      <c r="O68">
        <f ca="1" t="shared" si="40"/>
        <v>98</v>
      </c>
      <c r="P68">
        <f ca="1" t="shared" si="40"/>
      </c>
      <c r="Q68">
        <f ca="1" t="shared" si="40"/>
        <v>164</v>
      </c>
      <c r="R68">
        <f ca="1" t="shared" si="40"/>
        <v>97</v>
      </c>
      <c r="S68">
        <f ca="1" t="shared" si="40"/>
        <v>247</v>
      </c>
      <c r="T68">
        <f ca="1" t="shared" si="40"/>
        <v>90</v>
      </c>
      <c r="U68">
        <f ca="1" t="shared" si="35"/>
        <v>332</v>
      </c>
      <c r="V68">
        <f t="shared" si="37"/>
        <v>2354</v>
      </c>
      <c r="W68" t="str">
        <f t="shared" si="38"/>
        <v>ok</v>
      </c>
    </row>
    <row r="69" spans="1:22" ht="12.75">
      <c r="A69" s="1">
        <v>39873</v>
      </c>
      <c r="B69" s="5"/>
      <c r="C69" s="5">
        <v>62</v>
      </c>
      <c r="D69" s="5">
        <v>199</v>
      </c>
      <c r="E69" s="5">
        <v>171</v>
      </c>
      <c r="F69" s="5">
        <v>30</v>
      </c>
      <c r="G69" s="5">
        <v>61</v>
      </c>
      <c r="H69" s="5">
        <v>103</v>
      </c>
      <c r="I69" s="5">
        <v>29</v>
      </c>
      <c r="J69" s="5">
        <v>254</v>
      </c>
      <c r="K69" s="5">
        <v>104</v>
      </c>
      <c r="L69" s="5">
        <v>156</v>
      </c>
      <c r="M69" s="5">
        <v>299</v>
      </c>
      <c r="N69" s="5">
        <v>16</v>
      </c>
      <c r="O69" s="5">
        <v>105</v>
      </c>
      <c r="P69" s="5">
        <v>15</v>
      </c>
      <c r="Q69" s="5">
        <v>114</v>
      </c>
      <c r="R69" s="5">
        <v>98</v>
      </c>
      <c r="S69" s="5">
        <v>119</v>
      </c>
      <c r="T69" s="5">
        <v>66</v>
      </c>
      <c r="U69" s="5">
        <v>542</v>
      </c>
      <c r="V69" s="5">
        <f>SUM(B69:U69)</f>
        <v>2543</v>
      </c>
    </row>
    <row r="70" spans="2:22" ht="12.75">
      <c r="B70" t="s">
        <v>18</v>
      </c>
      <c r="C70" t="s">
        <v>21</v>
      </c>
      <c r="D70" t="s">
        <v>29</v>
      </c>
      <c r="E70" t="s">
        <v>0</v>
      </c>
      <c r="F70" t="s">
        <v>32</v>
      </c>
      <c r="G70" t="s">
        <v>22</v>
      </c>
      <c r="H70" t="s">
        <v>30</v>
      </c>
      <c r="I70" t="s">
        <v>33</v>
      </c>
      <c r="J70" t="s">
        <v>1</v>
      </c>
      <c r="K70" t="s">
        <v>26</v>
      </c>
      <c r="L70" t="s">
        <v>23</v>
      </c>
      <c r="M70" t="s">
        <v>14</v>
      </c>
      <c r="N70" t="s">
        <v>19</v>
      </c>
      <c r="O70" t="s">
        <v>16</v>
      </c>
      <c r="P70" t="s">
        <v>31</v>
      </c>
      <c r="Q70" t="s">
        <v>34</v>
      </c>
      <c r="R70" t="s">
        <v>27</v>
      </c>
      <c r="S70" t="s">
        <v>20</v>
      </c>
      <c r="T70" t="s">
        <v>25</v>
      </c>
      <c r="U70" t="s">
        <v>4</v>
      </c>
      <c r="V70" t="s">
        <v>35</v>
      </c>
    </row>
    <row r="71" spans="2:22" ht="12.75">
      <c r="B71" t="str">
        <f aca="true" t="shared" si="41" ref="B71:V71">LEFT(B70,SEARCH(" ",B70)-1)</f>
        <v>Other</v>
      </c>
      <c r="C71" t="str">
        <f t="shared" si="41"/>
        <v>Alain</v>
      </c>
      <c r="D71" t="str">
        <f t="shared" si="41"/>
        <v>Aly</v>
      </c>
      <c r="E71" t="str">
        <f t="shared" si="41"/>
        <v>Baher</v>
      </c>
      <c r="F71" t="str">
        <f t="shared" si="41"/>
        <v>Bianca</v>
      </c>
      <c r="G71" t="str">
        <f t="shared" si="41"/>
        <v>Bobby</v>
      </c>
      <c r="H71" t="str">
        <f t="shared" si="41"/>
        <v>Christoph</v>
      </c>
      <c r="I71" t="str">
        <f t="shared" si="41"/>
        <v>Elen</v>
      </c>
      <c r="J71" t="str">
        <f t="shared" si="41"/>
        <v>Eugène</v>
      </c>
      <c r="K71" t="str">
        <f t="shared" si="41"/>
        <v>Grigor</v>
      </c>
      <c r="L71" t="str">
        <f t="shared" si="41"/>
        <v>Grigori</v>
      </c>
      <c r="M71" t="str">
        <f t="shared" si="41"/>
        <v>Hasmik</v>
      </c>
      <c r="N71" t="str">
        <f t="shared" si="41"/>
        <v>Kerim</v>
      </c>
      <c r="O71" t="str">
        <f t="shared" si="41"/>
        <v>Khalil</v>
      </c>
      <c r="P71" t="str">
        <f t="shared" si="41"/>
        <v>Liana</v>
      </c>
      <c r="Q71" t="str">
        <f t="shared" si="41"/>
        <v>Marwen</v>
      </c>
      <c r="R71" t="str">
        <f t="shared" si="41"/>
        <v>Mohamed</v>
      </c>
      <c r="S71" t="str">
        <f t="shared" si="41"/>
        <v>Olivier</v>
      </c>
      <c r="T71" t="str">
        <f t="shared" si="41"/>
        <v>Sonia</v>
      </c>
      <c r="U71" t="str">
        <f t="shared" si="41"/>
        <v>Sujatha</v>
      </c>
      <c r="V71" t="str">
        <f t="shared" si="41"/>
        <v>Thierry</v>
      </c>
    </row>
    <row r="72" spans="2:23" ht="12.75">
      <c r="B72" t="str">
        <f>LEFT(B71,4)</f>
        <v>Othe</v>
      </c>
      <c r="C72" t="str">
        <f aca="true" t="shared" si="42" ref="C72:V72">LEFT(C71,3)&amp;MID(C70,SEARCH(" ",C70)+1,1)</f>
        <v>AlaS</v>
      </c>
      <c r="D72" t="str">
        <f t="shared" si="42"/>
        <v>AlyT</v>
      </c>
      <c r="E72" t="str">
        <f t="shared" si="42"/>
        <v>BahR</v>
      </c>
      <c r="F72" t="str">
        <f t="shared" si="42"/>
        <v>BiaJ</v>
      </c>
      <c r="G72" t="str">
        <f t="shared" si="42"/>
        <v>BobB</v>
      </c>
      <c r="H72" t="str">
        <f t="shared" si="42"/>
        <v>ChrD</v>
      </c>
      <c r="I72" t="str">
        <f t="shared" si="42"/>
        <v>EleV</v>
      </c>
      <c r="J72" t="str">
        <f t="shared" si="42"/>
        <v>EugE</v>
      </c>
      <c r="K72" t="str">
        <f t="shared" si="42"/>
        <v>GriT</v>
      </c>
      <c r="L72" t="str">
        <f t="shared" si="42"/>
        <v>GriB</v>
      </c>
      <c r="M72" t="str">
        <f t="shared" si="42"/>
        <v>HasS</v>
      </c>
      <c r="N72" t="str">
        <f t="shared" si="42"/>
        <v>KerT</v>
      </c>
      <c r="O72" t="str">
        <f t="shared" si="42"/>
        <v>KhaR</v>
      </c>
      <c r="P72" t="str">
        <f t="shared" si="42"/>
        <v>LiaB</v>
      </c>
      <c r="Q72" t="str">
        <f t="shared" si="42"/>
        <v>MarS</v>
      </c>
      <c r="R72" t="str">
        <f t="shared" si="42"/>
        <v>MohA</v>
      </c>
      <c r="S72" t="str">
        <f t="shared" si="42"/>
        <v>OliW</v>
      </c>
      <c r="T72" t="str">
        <f t="shared" si="42"/>
        <v>SonG</v>
      </c>
      <c r="U72" t="str">
        <f t="shared" si="42"/>
        <v>SujN</v>
      </c>
      <c r="V72" t="str">
        <f t="shared" si="42"/>
        <v>ThiD</v>
      </c>
      <c r="W72" t="s">
        <v>5</v>
      </c>
    </row>
    <row r="73" spans="1:24" ht="12.75">
      <c r="A73" s="1">
        <v>39569</v>
      </c>
      <c r="B73">
        <f>V59-SUM(C73:V73)</f>
        <v>125</v>
      </c>
      <c r="C73">
        <f ca="1">IF(AND(ISNUMBER(MATCH($A73,$A$59:$A$69,0)),ISNUMBER(MATCH(C$70,$B$56:$U$56,0))),OFFSET($A$58,MATCH($A73,$A$59:$A$69,0),MATCH(C$70,$B$56:$U$56,0)),"")</f>
      </c>
      <c r="D73">
        <f aca="true" ca="1" t="shared" si="43" ref="D73:U83">IF(AND(ISNUMBER(MATCH($A73,$A$59:$A$69,0)),ISNUMBER(MATCH(D$70,$B$56:$U$56,0))),OFFSET($A$58,MATCH($A73,$A$59:$A$69,0),MATCH(D$70,$B$56:$U$56,0)),"")</f>
      </c>
      <c r="E73">
        <f ca="1" t="shared" si="43"/>
        <v>299</v>
      </c>
      <c r="F73">
        <f ca="1" t="shared" si="43"/>
      </c>
      <c r="G73">
        <f ca="1" t="shared" si="43"/>
      </c>
      <c r="H73">
        <f ca="1" t="shared" si="43"/>
      </c>
      <c r="I73">
        <f ca="1" t="shared" si="43"/>
      </c>
      <c r="J73">
        <f ca="1" t="shared" si="43"/>
        <v>187</v>
      </c>
      <c r="K73">
        <f ca="1" t="shared" si="43"/>
      </c>
      <c r="L73">
        <f ca="1" t="shared" si="43"/>
      </c>
      <c r="M73">
        <f ca="1" t="shared" si="43"/>
      </c>
      <c r="N73">
        <f ca="1" t="shared" si="43"/>
      </c>
      <c r="O73">
        <f ca="1" t="shared" si="43"/>
      </c>
      <c r="P73">
        <f ca="1" t="shared" si="43"/>
      </c>
      <c r="Q73">
        <f ca="1" t="shared" si="43"/>
      </c>
      <c r="R73">
        <f ca="1" t="shared" si="43"/>
      </c>
      <c r="S73">
        <f ca="1" t="shared" si="43"/>
      </c>
      <c r="T73">
        <f ca="1" t="shared" si="43"/>
      </c>
      <c r="U73">
        <f ca="1" t="shared" si="43"/>
        <v>554</v>
      </c>
      <c r="V73">
        <f aca="true" ca="1" t="shared" si="44" ref="V73:V83">IF(AND(ISNUMBER(MATCH($A73,$A$59:$A$69,0)),ISNUMBER(MATCH(V$70,$B$56:$U$56,0))),OFFSET($A$58,MATCH($A73,$A$59:$A$69,0),MATCH(V$70,$B$56:$U$56,0)),"")</f>
      </c>
      <c r="W73">
        <f>SUM(B73:V73)</f>
        <v>1165</v>
      </c>
      <c r="X73" t="str">
        <f aca="true" t="shared" si="45" ref="X73:X83">IF(W73=V59,"ok","ERROR")</f>
        <v>ok</v>
      </c>
    </row>
    <row r="74" spans="1:24" ht="12.75">
      <c r="A74" s="1">
        <v>39600</v>
      </c>
      <c r="B74">
        <f aca="true" t="shared" si="46" ref="B74:B83">V60-SUM(C74:V74)</f>
        <v>79</v>
      </c>
      <c r="C74">
        <f aca="true" ca="1" t="shared" si="47" ref="C74:C82">IF(AND(ISNUMBER(MATCH($A74,$A$59:$A$69,0)),ISNUMBER(MATCH(C$70,$B$56:$U$56,0))),OFFSET($A$58,MATCH($A74,$A$59:$A$69,0),MATCH(C$70,$B$56:$U$56,0)),"")</f>
      </c>
      <c r="D74">
        <f ca="1" t="shared" si="43"/>
      </c>
      <c r="E74">
        <f ca="1" t="shared" si="43"/>
        <v>175</v>
      </c>
      <c r="F74">
        <f ca="1" t="shared" si="43"/>
      </c>
      <c r="G74">
        <f ca="1" t="shared" si="43"/>
      </c>
      <c r="H74">
        <f ca="1" t="shared" si="43"/>
      </c>
      <c r="I74">
        <f ca="1" t="shared" si="43"/>
      </c>
      <c r="J74">
        <f ca="1" t="shared" si="43"/>
        <v>334</v>
      </c>
      <c r="K74">
        <f ca="1" t="shared" si="43"/>
      </c>
      <c r="L74">
        <f ca="1" t="shared" si="43"/>
      </c>
      <c r="M74">
        <f ca="1" t="shared" si="43"/>
      </c>
      <c r="N74">
        <f ca="1" t="shared" si="43"/>
      </c>
      <c r="O74">
        <f ca="1" t="shared" si="43"/>
      </c>
      <c r="P74">
        <f ca="1" t="shared" si="43"/>
      </c>
      <c r="Q74">
        <f ca="1" t="shared" si="43"/>
      </c>
      <c r="R74">
        <f ca="1" t="shared" si="43"/>
      </c>
      <c r="S74">
        <f ca="1" t="shared" si="43"/>
      </c>
      <c r="T74">
        <f ca="1" t="shared" si="43"/>
      </c>
      <c r="U74">
        <f ca="1" t="shared" si="43"/>
        <v>414</v>
      </c>
      <c r="V74">
        <f ca="1" t="shared" si="44"/>
      </c>
      <c r="W74">
        <f aca="true" t="shared" si="48" ref="W74:W83">SUM(B74:V74)</f>
        <v>1002</v>
      </c>
      <c r="X74" t="str">
        <f t="shared" si="45"/>
        <v>ok</v>
      </c>
    </row>
    <row r="75" spans="1:24" ht="12.75">
      <c r="A75" s="1">
        <v>39630</v>
      </c>
      <c r="B75">
        <f t="shared" si="46"/>
        <v>0</v>
      </c>
      <c r="C75">
        <f ca="1" t="shared" si="47"/>
      </c>
      <c r="D75">
        <f ca="1" t="shared" si="43"/>
      </c>
      <c r="E75">
        <f ca="1" t="shared" si="43"/>
        <v>498</v>
      </c>
      <c r="F75">
        <f ca="1" t="shared" si="43"/>
      </c>
      <c r="G75">
        <f ca="1" t="shared" si="43"/>
      </c>
      <c r="H75">
        <f ca="1" t="shared" si="43"/>
      </c>
      <c r="I75">
        <f ca="1" t="shared" si="43"/>
      </c>
      <c r="J75">
        <f ca="1" t="shared" si="43"/>
        <v>520</v>
      </c>
      <c r="K75">
        <f ca="1" t="shared" si="43"/>
      </c>
      <c r="L75">
        <f ca="1" t="shared" si="43"/>
      </c>
      <c r="M75">
        <f ca="1" t="shared" si="43"/>
      </c>
      <c r="N75">
        <f ca="1" t="shared" si="43"/>
      </c>
      <c r="O75">
        <f ca="1" t="shared" si="43"/>
      </c>
      <c r="P75">
        <f ca="1" t="shared" si="43"/>
      </c>
      <c r="Q75">
        <f ca="1" t="shared" si="43"/>
      </c>
      <c r="R75">
        <f ca="1" t="shared" si="43"/>
      </c>
      <c r="S75">
        <f ca="1" t="shared" si="43"/>
      </c>
      <c r="T75">
        <f ca="1" t="shared" si="43"/>
      </c>
      <c r="U75">
        <f ca="1" t="shared" si="43"/>
        <v>611</v>
      </c>
      <c r="V75">
        <f ca="1" t="shared" si="44"/>
      </c>
      <c r="W75">
        <f t="shared" si="48"/>
        <v>1629</v>
      </c>
      <c r="X75" t="str">
        <f t="shared" si="45"/>
        <v>ok</v>
      </c>
    </row>
    <row r="76" spans="1:24" ht="12.75">
      <c r="A76" s="1">
        <v>39661</v>
      </c>
      <c r="B76">
        <f t="shared" si="46"/>
        <v>163</v>
      </c>
      <c r="C76">
        <f ca="1" t="shared" si="47"/>
      </c>
      <c r="D76">
        <f ca="1" t="shared" si="43"/>
      </c>
      <c r="E76">
        <f ca="1" t="shared" si="43"/>
        <v>257</v>
      </c>
      <c r="F76">
        <f ca="1" t="shared" si="43"/>
      </c>
      <c r="G76">
        <f ca="1" t="shared" si="43"/>
      </c>
      <c r="H76">
        <f ca="1" t="shared" si="43"/>
      </c>
      <c r="I76">
        <f ca="1" t="shared" si="43"/>
      </c>
      <c r="J76">
        <f ca="1" t="shared" si="43"/>
        <v>487</v>
      </c>
      <c r="K76">
        <f ca="1" t="shared" si="43"/>
      </c>
      <c r="L76">
        <f ca="1" t="shared" si="43"/>
      </c>
      <c r="M76">
        <f ca="1" t="shared" si="43"/>
      </c>
      <c r="N76">
        <f ca="1" t="shared" si="43"/>
      </c>
      <c r="O76">
        <f ca="1" t="shared" si="43"/>
      </c>
      <c r="P76">
        <f ca="1" t="shared" si="43"/>
      </c>
      <c r="Q76">
        <f ca="1" t="shared" si="43"/>
      </c>
      <c r="R76">
        <f ca="1" t="shared" si="43"/>
      </c>
      <c r="S76">
        <f ca="1" t="shared" si="43"/>
      </c>
      <c r="T76">
        <f ca="1" t="shared" si="43"/>
      </c>
      <c r="U76">
        <f ca="1" t="shared" si="43"/>
        <v>707</v>
      </c>
      <c r="V76">
        <f ca="1" t="shared" si="44"/>
      </c>
      <c r="W76">
        <f t="shared" si="48"/>
        <v>1614</v>
      </c>
      <c r="X76" t="str">
        <f t="shared" si="45"/>
        <v>ok</v>
      </c>
    </row>
    <row r="77" spans="1:24" ht="12.75">
      <c r="A77" s="1">
        <v>39692</v>
      </c>
      <c r="B77">
        <f t="shared" si="46"/>
        <v>693</v>
      </c>
      <c r="C77">
        <f ca="1" t="shared" si="47"/>
      </c>
      <c r="D77">
        <f ca="1" t="shared" si="43"/>
      </c>
      <c r="E77">
        <f ca="1" t="shared" si="43"/>
        <v>242</v>
      </c>
      <c r="F77">
        <f ca="1" t="shared" si="43"/>
      </c>
      <c r="G77">
        <f ca="1" t="shared" si="43"/>
      </c>
      <c r="H77">
        <f ca="1" t="shared" si="43"/>
      </c>
      <c r="I77">
        <f ca="1" t="shared" si="43"/>
      </c>
      <c r="J77">
        <f ca="1" t="shared" si="43"/>
        <v>5</v>
      </c>
      <c r="K77">
        <f ca="1" t="shared" si="43"/>
      </c>
      <c r="L77">
        <f ca="1" t="shared" si="43"/>
      </c>
      <c r="M77">
        <f ca="1" t="shared" si="43"/>
      </c>
      <c r="N77">
        <f ca="1" t="shared" si="43"/>
      </c>
      <c r="O77">
        <f ca="1" t="shared" si="43"/>
      </c>
      <c r="P77">
        <f ca="1" t="shared" si="43"/>
      </c>
      <c r="Q77">
        <f ca="1" t="shared" si="43"/>
      </c>
      <c r="R77">
        <f ca="1" t="shared" si="43"/>
      </c>
      <c r="S77">
        <f ca="1" t="shared" si="43"/>
      </c>
      <c r="T77">
        <f ca="1" t="shared" si="43"/>
      </c>
      <c r="U77">
        <f ca="1" t="shared" si="43"/>
        <v>470</v>
      </c>
      <c r="V77">
        <f ca="1" t="shared" si="44"/>
      </c>
      <c r="W77">
        <f t="shared" si="48"/>
        <v>1410</v>
      </c>
      <c r="X77" t="str">
        <f t="shared" si="45"/>
        <v>ok</v>
      </c>
    </row>
    <row r="78" spans="1:24" ht="12.75">
      <c r="A78" s="1">
        <v>39722</v>
      </c>
      <c r="B78">
        <f t="shared" si="46"/>
        <v>830</v>
      </c>
      <c r="C78">
        <f ca="1" t="shared" si="47"/>
      </c>
      <c r="D78">
        <f ca="1" t="shared" si="43"/>
      </c>
      <c r="E78">
        <f ca="1" t="shared" si="43"/>
        <v>439</v>
      </c>
      <c r="F78">
        <f ca="1" t="shared" si="43"/>
      </c>
      <c r="G78">
        <f ca="1" t="shared" si="43"/>
      </c>
      <c r="H78">
        <f ca="1" t="shared" si="43"/>
      </c>
      <c r="I78">
        <f ca="1" t="shared" si="43"/>
      </c>
      <c r="J78">
        <f ca="1" t="shared" si="43"/>
        <v>60</v>
      </c>
      <c r="K78">
        <f ca="1" t="shared" si="43"/>
      </c>
      <c r="L78">
        <f ca="1" t="shared" si="43"/>
      </c>
      <c r="M78">
        <f ca="1" t="shared" si="43"/>
      </c>
      <c r="N78">
        <f ca="1" t="shared" si="43"/>
      </c>
      <c r="O78">
        <f ca="1" t="shared" si="43"/>
      </c>
      <c r="P78">
        <f ca="1" t="shared" si="43"/>
      </c>
      <c r="Q78">
        <f ca="1" t="shared" si="43"/>
      </c>
      <c r="R78">
        <f ca="1" t="shared" si="43"/>
      </c>
      <c r="S78">
        <f ca="1" t="shared" si="43"/>
      </c>
      <c r="T78">
        <f ca="1" t="shared" si="43"/>
      </c>
      <c r="U78">
        <f ca="1" t="shared" si="43"/>
        <v>722</v>
      </c>
      <c r="V78">
        <f ca="1" t="shared" si="44"/>
      </c>
      <c r="W78">
        <f t="shared" si="48"/>
        <v>2051</v>
      </c>
      <c r="X78" t="str">
        <f t="shared" si="45"/>
        <v>ok</v>
      </c>
    </row>
    <row r="79" spans="1:24" ht="12.75">
      <c r="A79" s="4">
        <v>39753</v>
      </c>
      <c r="B79">
        <f t="shared" si="46"/>
        <v>460</v>
      </c>
      <c r="C79">
        <f ca="1" t="shared" si="47"/>
      </c>
      <c r="D79">
        <f ca="1" t="shared" si="43"/>
      </c>
      <c r="E79">
        <f ca="1" t="shared" si="43"/>
        <v>190</v>
      </c>
      <c r="F79">
        <f ca="1" t="shared" si="43"/>
      </c>
      <c r="G79">
        <f ca="1" t="shared" si="43"/>
      </c>
      <c r="H79">
        <f ca="1" t="shared" si="43"/>
      </c>
      <c r="I79">
        <f ca="1" t="shared" si="43"/>
      </c>
      <c r="J79">
        <f ca="1" t="shared" si="43"/>
        <v>93</v>
      </c>
      <c r="K79">
        <f ca="1" t="shared" si="43"/>
      </c>
      <c r="L79">
        <f ca="1" t="shared" si="43"/>
      </c>
      <c r="M79">
        <f ca="1" t="shared" si="43"/>
        <v>53</v>
      </c>
      <c r="N79">
        <f ca="1" t="shared" si="43"/>
        <v>110</v>
      </c>
      <c r="O79">
        <f ca="1" t="shared" si="43"/>
        <v>99</v>
      </c>
      <c r="P79">
        <f ca="1" t="shared" si="43"/>
      </c>
      <c r="Q79">
        <f ca="1" t="shared" si="43"/>
      </c>
      <c r="R79">
        <f ca="1" t="shared" si="43"/>
      </c>
      <c r="S79">
        <f ca="1" t="shared" si="43"/>
        <v>93</v>
      </c>
      <c r="T79">
        <f ca="1" t="shared" si="43"/>
      </c>
      <c r="U79">
        <f ca="1" t="shared" si="43"/>
        <v>397</v>
      </c>
      <c r="V79">
        <f ca="1" t="shared" si="44"/>
      </c>
      <c r="W79">
        <f t="shared" si="48"/>
        <v>1495</v>
      </c>
      <c r="X79" t="str">
        <f t="shared" si="45"/>
        <v>ok</v>
      </c>
    </row>
    <row r="80" spans="1:24" ht="12.75">
      <c r="A80" s="1">
        <v>39783</v>
      </c>
      <c r="B80">
        <f t="shared" si="46"/>
        <v>320</v>
      </c>
      <c r="C80">
        <f ca="1" t="shared" si="47"/>
      </c>
      <c r="D80">
        <f ca="1" t="shared" si="43"/>
      </c>
      <c r="E80">
        <f ca="1" t="shared" si="43"/>
        <v>241</v>
      </c>
      <c r="F80">
        <f ca="1" t="shared" si="43"/>
      </c>
      <c r="G80">
        <f ca="1" t="shared" si="43"/>
      </c>
      <c r="H80">
        <f ca="1" t="shared" si="43"/>
      </c>
      <c r="I80">
        <f ca="1" t="shared" si="43"/>
      </c>
      <c r="J80">
        <f ca="1" t="shared" si="43"/>
        <v>39</v>
      </c>
      <c r="K80">
        <f ca="1" t="shared" si="43"/>
      </c>
      <c r="L80">
        <f ca="1" t="shared" si="43"/>
      </c>
      <c r="M80">
        <f ca="1" t="shared" si="43"/>
        <v>99</v>
      </c>
      <c r="N80">
        <f ca="1" t="shared" si="43"/>
        <v>11</v>
      </c>
      <c r="O80">
        <f ca="1" t="shared" si="43"/>
        <v>173</v>
      </c>
      <c r="P80">
        <f ca="1" t="shared" si="43"/>
      </c>
      <c r="Q80">
        <f ca="1" t="shared" si="43"/>
      </c>
      <c r="R80">
        <f ca="1" t="shared" si="43"/>
      </c>
      <c r="S80">
        <f ca="1" t="shared" si="43"/>
        <v>207</v>
      </c>
      <c r="T80">
        <f ca="1" t="shared" si="43"/>
      </c>
      <c r="U80">
        <f ca="1" t="shared" si="43"/>
        <v>590</v>
      </c>
      <c r="V80">
        <f ca="1" t="shared" si="44"/>
      </c>
      <c r="W80">
        <f t="shared" si="48"/>
        <v>1680</v>
      </c>
      <c r="X80" t="str">
        <f t="shared" si="45"/>
        <v>ok</v>
      </c>
    </row>
    <row r="81" spans="1:24" ht="12.75">
      <c r="A81" s="1">
        <v>39814</v>
      </c>
      <c r="B81">
        <f t="shared" si="46"/>
        <v>314</v>
      </c>
      <c r="C81">
        <f ca="1" t="shared" si="47"/>
        <v>55</v>
      </c>
      <c r="D81">
        <f ca="1" t="shared" si="43"/>
      </c>
      <c r="E81">
        <f ca="1" t="shared" si="43"/>
        <v>111</v>
      </c>
      <c r="F81">
        <f ca="1" t="shared" si="43"/>
      </c>
      <c r="G81">
        <f ca="1" t="shared" si="43"/>
        <v>135</v>
      </c>
      <c r="H81">
        <f ca="1" t="shared" si="43"/>
      </c>
      <c r="I81">
        <f ca="1" t="shared" si="43"/>
      </c>
      <c r="J81">
        <f ca="1" t="shared" si="43"/>
        <v>22</v>
      </c>
      <c r="K81">
        <f ca="1" t="shared" si="43"/>
      </c>
      <c r="L81">
        <f ca="1" t="shared" si="43"/>
        <v>567</v>
      </c>
      <c r="M81">
        <f ca="1" t="shared" si="43"/>
        <v>216</v>
      </c>
      <c r="N81">
        <f ca="1" t="shared" si="43"/>
        <v>56</v>
      </c>
      <c r="O81">
        <f ca="1" t="shared" si="43"/>
        <v>179</v>
      </c>
      <c r="P81">
        <f ca="1" t="shared" si="43"/>
      </c>
      <c r="Q81">
        <f ca="1" t="shared" si="43"/>
      </c>
      <c r="R81">
        <f ca="1" t="shared" si="43"/>
      </c>
      <c r="S81">
        <f ca="1" t="shared" si="43"/>
        <v>122</v>
      </c>
      <c r="T81">
        <f ca="1" t="shared" si="43"/>
        <v>46</v>
      </c>
      <c r="U81">
        <f ca="1" t="shared" si="43"/>
        <v>456</v>
      </c>
      <c r="V81">
        <f ca="1" t="shared" si="44"/>
      </c>
      <c r="W81">
        <f t="shared" si="48"/>
        <v>2279</v>
      </c>
      <c r="X81" t="str">
        <f t="shared" si="45"/>
        <v>ok</v>
      </c>
    </row>
    <row r="82" spans="1:24" ht="12.75">
      <c r="A82" s="1">
        <v>39845</v>
      </c>
      <c r="B82">
        <f t="shared" si="46"/>
        <v>475</v>
      </c>
      <c r="C82">
        <f ca="1" t="shared" si="47"/>
        <v>195</v>
      </c>
      <c r="D82">
        <f ca="1" t="shared" si="43"/>
        <v>40</v>
      </c>
      <c r="E82">
        <f ca="1" t="shared" si="43"/>
        <v>196</v>
      </c>
      <c r="F82">
        <f ca="1" t="shared" si="43"/>
      </c>
      <c r="G82">
        <f ca="1" t="shared" si="43"/>
        <v>53</v>
      </c>
      <c r="H82">
        <f ca="1" t="shared" si="43"/>
      </c>
      <c r="I82">
        <f ca="1" t="shared" si="43"/>
      </c>
      <c r="J82">
        <f ca="1" t="shared" si="43"/>
        <v>50</v>
      </c>
      <c r="K82">
        <f ca="1" t="shared" si="43"/>
        <v>122</v>
      </c>
      <c r="L82">
        <f ca="1" t="shared" si="43"/>
        <v>192</v>
      </c>
      <c r="M82">
        <f ca="1" t="shared" si="43"/>
        <v>244</v>
      </c>
      <c r="N82">
        <f ca="1" t="shared" si="43"/>
        <v>6</v>
      </c>
      <c r="O82">
        <f ca="1" t="shared" si="43"/>
        <v>98</v>
      </c>
      <c r="P82">
        <f ca="1" t="shared" si="43"/>
      </c>
      <c r="Q82">
        <f ca="1" t="shared" si="43"/>
      </c>
      <c r="R82">
        <f ca="1" t="shared" si="43"/>
        <v>164</v>
      </c>
      <c r="S82">
        <f ca="1" t="shared" si="43"/>
        <v>97</v>
      </c>
      <c r="T82">
        <f ca="1" t="shared" si="43"/>
        <v>90</v>
      </c>
      <c r="U82">
        <f ca="1" t="shared" si="43"/>
        <v>332</v>
      </c>
      <c r="V82">
        <f ca="1" t="shared" si="44"/>
      </c>
      <c r="W82">
        <f t="shared" si="48"/>
        <v>2354</v>
      </c>
      <c r="X82" t="str">
        <f t="shared" si="45"/>
        <v>ok</v>
      </c>
    </row>
    <row r="83" spans="1:24" ht="12.75">
      <c r="A83" s="1">
        <v>39873</v>
      </c>
      <c r="B83">
        <f t="shared" si="46"/>
        <v>119</v>
      </c>
      <c r="C83">
        <f ca="1">IF(AND(ISNUMBER(MATCH($A83,$A$59:$A$69,0)),ISNUMBER(MATCH(C$70,$B$56:$U$56,0))),OFFSET($A$58,MATCH($A83,$A$59:$A$69,0),MATCH(C$70,$B$56:$U$56,0)),"")</f>
        <v>62</v>
      </c>
      <c r="D83">
        <f ca="1" t="shared" si="43"/>
        <v>199</v>
      </c>
      <c r="E83">
        <f ca="1" t="shared" si="43"/>
        <v>171</v>
      </c>
      <c r="F83">
        <f ca="1" t="shared" si="43"/>
        <v>30</v>
      </c>
      <c r="G83">
        <f ca="1" t="shared" si="43"/>
        <v>61</v>
      </c>
      <c r="H83">
        <f ca="1" t="shared" si="43"/>
        <v>103</v>
      </c>
      <c r="I83">
        <f ca="1" t="shared" si="43"/>
        <v>29</v>
      </c>
      <c r="J83">
        <f ca="1" t="shared" si="43"/>
        <v>254</v>
      </c>
      <c r="K83">
        <f ca="1" t="shared" si="43"/>
        <v>104</v>
      </c>
      <c r="L83">
        <f ca="1" t="shared" si="43"/>
        <v>156</v>
      </c>
      <c r="M83">
        <f ca="1" t="shared" si="43"/>
        <v>299</v>
      </c>
      <c r="N83">
        <f ca="1" t="shared" si="43"/>
        <v>16</v>
      </c>
      <c r="O83">
        <f ca="1" t="shared" si="43"/>
        <v>105</v>
      </c>
      <c r="P83">
        <f ca="1" t="shared" si="43"/>
        <v>15</v>
      </c>
      <c r="Q83">
        <f ca="1" t="shared" si="43"/>
      </c>
      <c r="R83">
        <f ca="1" t="shared" si="43"/>
        <v>114</v>
      </c>
      <c r="S83">
        <f ca="1" t="shared" si="43"/>
        <v>98</v>
      </c>
      <c r="T83">
        <f ca="1" t="shared" si="43"/>
        <v>66</v>
      </c>
      <c r="U83">
        <f ca="1" t="shared" si="43"/>
        <v>542</v>
      </c>
      <c r="V83">
        <f ca="1" t="shared" si="44"/>
      </c>
      <c r="W83">
        <f t="shared" si="48"/>
        <v>2543</v>
      </c>
      <c r="X83" t="str">
        <f t="shared" si="45"/>
        <v>ok</v>
      </c>
    </row>
    <row r="84" spans="1:23" ht="12.75">
      <c r="A84" s="1">
        <v>39904</v>
      </c>
      <c r="B84" s="5"/>
      <c r="C84" s="5">
        <v>101</v>
      </c>
      <c r="D84" s="5">
        <v>122</v>
      </c>
      <c r="E84" s="5">
        <v>123</v>
      </c>
      <c r="F84" s="5">
        <v>25</v>
      </c>
      <c r="G84" s="5">
        <v>45</v>
      </c>
      <c r="H84" s="5">
        <v>112</v>
      </c>
      <c r="I84" s="5">
        <v>224</v>
      </c>
      <c r="J84" s="5">
        <v>152</v>
      </c>
      <c r="K84" s="5">
        <v>133</v>
      </c>
      <c r="L84" s="5">
        <v>324</v>
      </c>
      <c r="M84" s="5">
        <v>315</v>
      </c>
      <c r="N84" s="5">
        <v>7</v>
      </c>
      <c r="O84" s="5">
        <v>163</v>
      </c>
      <c r="P84" s="5">
        <v>64</v>
      </c>
      <c r="Q84" s="5">
        <v>33</v>
      </c>
      <c r="R84" s="5">
        <v>38</v>
      </c>
      <c r="S84" s="5">
        <v>19</v>
      </c>
      <c r="T84" s="5">
        <v>67</v>
      </c>
      <c r="U84" s="5">
        <v>324</v>
      </c>
      <c r="V84" s="5">
        <v>14</v>
      </c>
      <c r="W84" s="5">
        <f>SUM(B84:V84)</f>
        <v>2405</v>
      </c>
    </row>
    <row r="85" spans="2:22" ht="12.75">
      <c r="B85" t="s">
        <v>18</v>
      </c>
      <c r="C85" t="s">
        <v>21</v>
      </c>
      <c r="D85" t="s">
        <v>29</v>
      </c>
      <c r="E85" t="s">
        <v>0</v>
      </c>
      <c r="F85" t="s">
        <v>22</v>
      </c>
      <c r="G85" t="s">
        <v>30</v>
      </c>
      <c r="H85" t="s">
        <v>33</v>
      </c>
      <c r="I85" t="s">
        <v>1</v>
      </c>
      <c r="J85" t="s">
        <v>26</v>
      </c>
      <c r="K85" t="s">
        <v>23</v>
      </c>
      <c r="L85" t="s">
        <v>14</v>
      </c>
      <c r="M85" t="s">
        <v>19</v>
      </c>
      <c r="N85" t="s">
        <v>16</v>
      </c>
      <c r="O85" t="s">
        <v>31</v>
      </c>
      <c r="P85" t="s">
        <v>34</v>
      </c>
      <c r="Q85" t="s">
        <v>27</v>
      </c>
      <c r="R85" t="s">
        <v>20</v>
      </c>
      <c r="S85" t="s">
        <v>25</v>
      </c>
      <c r="T85" t="s">
        <v>4</v>
      </c>
      <c r="U85" t="s">
        <v>35</v>
      </c>
      <c r="V85" t="s">
        <v>36</v>
      </c>
    </row>
    <row r="86" spans="2:22" ht="12.75">
      <c r="B86" t="str">
        <f aca="true" t="shared" si="49" ref="B86:V86">LEFT(B85,SEARCH(" ",B85)-1)</f>
        <v>Other</v>
      </c>
      <c r="C86" t="str">
        <f t="shared" si="49"/>
        <v>Alain</v>
      </c>
      <c r="D86" t="str">
        <f t="shared" si="49"/>
        <v>Aly</v>
      </c>
      <c r="E86" t="str">
        <f t="shared" si="49"/>
        <v>Baher</v>
      </c>
      <c r="F86" t="str">
        <f t="shared" si="49"/>
        <v>Bobby</v>
      </c>
      <c r="G86" t="str">
        <f t="shared" si="49"/>
        <v>Christoph</v>
      </c>
      <c r="H86" t="str">
        <f t="shared" si="49"/>
        <v>Elen</v>
      </c>
      <c r="I86" t="str">
        <f t="shared" si="49"/>
        <v>Eugène</v>
      </c>
      <c r="J86" t="str">
        <f t="shared" si="49"/>
        <v>Grigor</v>
      </c>
      <c r="K86" t="str">
        <f t="shared" si="49"/>
        <v>Grigori</v>
      </c>
      <c r="L86" t="str">
        <f t="shared" si="49"/>
        <v>Hasmik</v>
      </c>
      <c r="M86" t="str">
        <f t="shared" si="49"/>
        <v>Kerim</v>
      </c>
      <c r="N86" t="str">
        <f t="shared" si="49"/>
        <v>Khalil</v>
      </c>
      <c r="O86" t="str">
        <f t="shared" si="49"/>
        <v>Liana</v>
      </c>
      <c r="P86" t="str">
        <f t="shared" si="49"/>
        <v>Marwen</v>
      </c>
      <c r="Q86" t="str">
        <f t="shared" si="49"/>
        <v>Mohamed</v>
      </c>
      <c r="R86" t="str">
        <f t="shared" si="49"/>
        <v>Olivier</v>
      </c>
      <c r="S86" t="str">
        <f t="shared" si="49"/>
        <v>Sonia</v>
      </c>
      <c r="T86" t="str">
        <f t="shared" si="49"/>
        <v>Sujatha</v>
      </c>
      <c r="U86" t="str">
        <f t="shared" si="49"/>
        <v>Thierry</v>
      </c>
      <c r="V86" t="str">
        <f t="shared" si="49"/>
        <v>z</v>
      </c>
    </row>
    <row r="87" spans="2:23" ht="12.75">
      <c r="B87" t="str">
        <f>LEFT(B86,4)</f>
        <v>Othe</v>
      </c>
      <c r="C87" t="str">
        <f aca="true" t="shared" si="50" ref="C87:V87">LEFT(C86,3)&amp;MID(C85,SEARCH(" ",C85)+1,1)</f>
        <v>AlaS</v>
      </c>
      <c r="D87" t="str">
        <f t="shared" si="50"/>
        <v>AlyT</v>
      </c>
      <c r="E87" t="str">
        <f t="shared" si="50"/>
        <v>BahR</v>
      </c>
      <c r="F87" t="str">
        <f t="shared" si="50"/>
        <v>BobB</v>
      </c>
      <c r="G87" t="str">
        <f t="shared" si="50"/>
        <v>ChrD</v>
      </c>
      <c r="H87" t="str">
        <f t="shared" si="50"/>
        <v>EleV</v>
      </c>
      <c r="I87" t="str">
        <f t="shared" si="50"/>
        <v>EugE</v>
      </c>
      <c r="J87" t="str">
        <f t="shared" si="50"/>
        <v>GriT</v>
      </c>
      <c r="K87" t="str">
        <f t="shared" si="50"/>
        <v>GriB</v>
      </c>
      <c r="L87" t="str">
        <f t="shared" si="50"/>
        <v>HasS</v>
      </c>
      <c r="M87" t="str">
        <f t="shared" si="50"/>
        <v>KerT</v>
      </c>
      <c r="N87" t="str">
        <f t="shared" si="50"/>
        <v>KhaR</v>
      </c>
      <c r="O87" t="str">
        <f t="shared" si="50"/>
        <v>LiaB</v>
      </c>
      <c r="P87" t="str">
        <f t="shared" si="50"/>
        <v>MarS</v>
      </c>
      <c r="Q87" t="str">
        <f t="shared" si="50"/>
        <v>MohA</v>
      </c>
      <c r="R87" t="str">
        <f t="shared" si="50"/>
        <v>OliW</v>
      </c>
      <c r="S87" t="str">
        <f t="shared" si="50"/>
        <v>SonG</v>
      </c>
      <c r="T87" t="str">
        <f t="shared" si="50"/>
        <v>SujN</v>
      </c>
      <c r="U87" t="str">
        <f t="shared" si="50"/>
        <v>ThiD</v>
      </c>
      <c r="V87" t="str">
        <f t="shared" si="50"/>
        <v>z1</v>
      </c>
      <c r="W87" t="s">
        <v>5</v>
      </c>
    </row>
    <row r="88" spans="1:24" ht="12.75">
      <c r="A88" s="1">
        <v>39569</v>
      </c>
      <c r="B88">
        <f>W73-SUM(C88:V88)</f>
        <v>125</v>
      </c>
      <c r="C88">
        <f aca="true" ca="1" t="shared" si="51" ref="C88:U99">IF(AND(ISNUMBER(MATCH($A88,$A$73:$A$84,0)),ISNUMBER(MATCH(C$85,$B$70:$V$70,0))),OFFSET($A$72,MATCH($A88,$A$73:$A$84,0),MATCH(C$85,$B$70:$V$70,0)),"")</f>
      </c>
      <c r="D88">
        <f ca="1" t="shared" si="51"/>
      </c>
      <c r="E88">
        <f ca="1" t="shared" si="51"/>
        <v>299</v>
      </c>
      <c r="F88">
        <f ca="1" t="shared" si="51"/>
      </c>
      <c r="G88">
        <f ca="1" t="shared" si="51"/>
      </c>
      <c r="H88">
        <f ca="1" t="shared" si="51"/>
      </c>
      <c r="I88">
        <f ca="1" t="shared" si="51"/>
        <v>187</v>
      </c>
      <c r="J88">
        <f ca="1" t="shared" si="51"/>
      </c>
      <c r="K88">
        <f ca="1" t="shared" si="51"/>
      </c>
      <c r="L88">
        <f ca="1" t="shared" si="51"/>
      </c>
      <c r="M88">
        <f ca="1" t="shared" si="51"/>
      </c>
      <c r="N88">
        <f ca="1" t="shared" si="51"/>
      </c>
      <c r="O88">
        <f ca="1" t="shared" si="51"/>
      </c>
      <c r="P88">
        <f ca="1" t="shared" si="51"/>
      </c>
      <c r="Q88">
        <f ca="1" t="shared" si="51"/>
      </c>
      <c r="R88">
        <f ca="1" t="shared" si="51"/>
      </c>
      <c r="S88">
        <f ca="1" t="shared" si="51"/>
      </c>
      <c r="T88">
        <f ca="1" t="shared" si="51"/>
        <v>554</v>
      </c>
      <c r="U88">
        <f ca="1" t="shared" si="51"/>
      </c>
      <c r="V88">
        <f aca="true" ca="1" t="shared" si="52" ref="V88:V98">IF(AND(ISNUMBER(MATCH($A88,$A$73:$A$84,0)),ISNUMBER(MATCH(V$85,$B$70:$V$70,0))),OFFSET($A$72,MATCH($A88,$A$73:$A$84,0),MATCH(V$85,$B$70:$V$70,0)),"")</f>
      </c>
      <c r="W88">
        <f>SUM(B88:V88)</f>
        <v>1165</v>
      </c>
      <c r="X88" t="str">
        <f>IF(W88=W73,"ok","ERROR")</f>
        <v>ok</v>
      </c>
    </row>
    <row r="89" spans="1:24" ht="12.75">
      <c r="A89" s="1">
        <v>39600</v>
      </c>
      <c r="B89">
        <f aca="true" t="shared" si="53" ref="B89:B98">W74-SUM(C89:V89)</f>
        <v>79</v>
      </c>
      <c r="C89">
        <f ca="1" t="shared" si="51"/>
      </c>
      <c r="D89">
        <f ca="1" t="shared" si="51"/>
      </c>
      <c r="E89">
        <f ca="1" t="shared" si="51"/>
        <v>175</v>
      </c>
      <c r="F89">
        <f ca="1" t="shared" si="51"/>
      </c>
      <c r="G89">
        <f ca="1" t="shared" si="51"/>
      </c>
      <c r="H89">
        <f ca="1" t="shared" si="51"/>
      </c>
      <c r="I89">
        <f ca="1" t="shared" si="51"/>
        <v>334</v>
      </c>
      <c r="J89">
        <f ca="1" t="shared" si="51"/>
      </c>
      <c r="K89">
        <f ca="1" t="shared" si="51"/>
      </c>
      <c r="L89">
        <f ca="1" t="shared" si="51"/>
      </c>
      <c r="M89">
        <f ca="1" t="shared" si="51"/>
      </c>
      <c r="N89">
        <f ca="1" t="shared" si="51"/>
      </c>
      <c r="O89">
        <f ca="1" t="shared" si="51"/>
      </c>
      <c r="P89">
        <f ca="1" t="shared" si="51"/>
      </c>
      <c r="Q89">
        <f ca="1" t="shared" si="51"/>
      </c>
      <c r="R89">
        <f ca="1" t="shared" si="51"/>
      </c>
      <c r="S89">
        <f ca="1" t="shared" si="51"/>
      </c>
      <c r="T89">
        <f ca="1" t="shared" si="51"/>
        <v>414</v>
      </c>
      <c r="U89">
        <f ca="1" t="shared" si="51"/>
      </c>
      <c r="V89">
        <f ca="1" t="shared" si="52"/>
      </c>
      <c r="W89">
        <f aca="true" t="shared" si="54" ref="W89:W100">SUM(B89:V89)</f>
        <v>1002</v>
      </c>
      <c r="X89" t="str">
        <f aca="true" t="shared" si="55" ref="X89:X98">IF(W89=W74,"ok","ERROR")</f>
        <v>ok</v>
      </c>
    </row>
    <row r="90" spans="1:24" ht="12.75">
      <c r="A90" s="1">
        <v>39630</v>
      </c>
      <c r="B90">
        <f t="shared" si="53"/>
        <v>0</v>
      </c>
      <c r="C90">
        <f ca="1" t="shared" si="51"/>
      </c>
      <c r="D90">
        <f ca="1" t="shared" si="51"/>
      </c>
      <c r="E90">
        <f ca="1" t="shared" si="51"/>
        <v>498</v>
      </c>
      <c r="F90">
        <f ca="1" t="shared" si="51"/>
      </c>
      <c r="G90">
        <f ca="1" t="shared" si="51"/>
      </c>
      <c r="H90">
        <f ca="1" t="shared" si="51"/>
      </c>
      <c r="I90">
        <f ca="1" t="shared" si="51"/>
        <v>520</v>
      </c>
      <c r="J90">
        <f ca="1" t="shared" si="51"/>
      </c>
      <c r="K90">
        <f ca="1" t="shared" si="51"/>
      </c>
      <c r="L90">
        <f ca="1" t="shared" si="51"/>
      </c>
      <c r="M90">
        <f ca="1" t="shared" si="51"/>
      </c>
      <c r="N90">
        <f ca="1" t="shared" si="51"/>
      </c>
      <c r="O90">
        <f ca="1" t="shared" si="51"/>
      </c>
      <c r="P90">
        <f ca="1" t="shared" si="51"/>
      </c>
      <c r="Q90">
        <f ca="1" t="shared" si="51"/>
      </c>
      <c r="R90">
        <f ca="1" t="shared" si="51"/>
      </c>
      <c r="S90">
        <f ca="1" t="shared" si="51"/>
      </c>
      <c r="T90">
        <f ca="1" t="shared" si="51"/>
        <v>611</v>
      </c>
      <c r="U90">
        <f ca="1" t="shared" si="51"/>
      </c>
      <c r="V90">
        <f ca="1" t="shared" si="52"/>
      </c>
      <c r="W90">
        <f t="shared" si="54"/>
        <v>1629</v>
      </c>
      <c r="X90" t="str">
        <f t="shared" si="55"/>
        <v>ok</v>
      </c>
    </row>
    <row r="91" spans="1:24" ht="12.75">
      <c r="A91" s="1">
        <v>39661</v>
      </c>
      <c r="B91">
        <f t="shared" si="53"/>
        <v>163</v>
      </c>
      <c r="C91">
        <f ca="1" t="shared" si="51"/>
      </c>
      <c r="D91">
        <f ca="1" t="shared" si="51"/>
      </c>
      <c r="E91">
        <f ca="1" t="shared" si="51"/>
        <v>257</v>
      </c>
      <c r="F91">
        <f ca="1" t="shared" si="51"/>
      </c>
      <c r="G91">
        <f ca="1" t="shared" si="51"/>
      </c>
      <c r="H91">
        <f ca="1" t="shared" si="51"/>
      </c>
      <c r="I91">
        <f ca="1" t="shared" si="51"/>
        <v>487</v>
      </c>
      <c r="J91">
        <f ca="1" t="shared" si="51"/>
      </c>
      <c r="K91">
        <f ca="1" t="shared" si="51"/>
      </c>
      <c r="L91">
        <f ca="1" t="shared" si="51"/>
      </c>
      <c r="M91">
        <f ca="1" t="shared" si="51"/>
      </c>
      <c r="N91">
        <f ca="1" t="shared" si="51"/>
      </c>
      <c r="O91">
        <f ca="1" t="shared" si="51"/>
      </c>
      <c r="P91">
        <f ca="1" t="shared" si="51"/>
      </c>
      <c r="Q91">
        <f ca="1" t="shared" si="51"/>
      </c>
      <c r="R91">
        <f ca="1" t="shared" si="51"/>
      </c>
      <c r="S91">
        <f ca="1" t="shared" si="51"/>
      </c>
      <c r="T91">
        <f ca="1" t="shared" si="51"/>
        <v>707</v>
      </c>
      <c r="U91">
        <f ca="1" t="shared" si="51"/>
      </c>
      <c r="V91">
        <f ca="1" t="shared" si="52"/>
      </c>
      <c r="W91">
        <f t="shared" si="54"/>
        <v>1614</v>
      </c>
      <c r="X91" t="str">
        <f t="shared" si="55"/>
        <v>ok</v>
      </c>
    </row>
    <row r="92" spans="1:24" ht="12.75">
      <c r="A92" s="1">
        <v>39692</v>
      </c>
      <c r="B92">
        <f t="shared" si="53"/>
        <v>693</v>
      </c>
      <c r="C92">
        <f ca="1" t="shared" si="51"/>
      </c>
      <c r="D92">
        <f ca="1" t="shared" si="51"/>
      </c>
      <c r="E92">
        <f ca="1" t="shared" si="51"/>
        <v>242</v>
      </c>
      <c r="F92">
        <f ca="1" t="shared" si="51"/>
      </c>
      <c r="G92">
        <f ca="1" t="shared" si="51"/>
      </c>
      <c r="H92">
        <f ca="1" t="shared" si="51"/>
      </c>
      <c r="I92">
        <f ca="1" t="shared" si="51"/>
        <v>5</v>
      </c>
      <c r="J92">
        <f ca="1" t="shared" si="51"/>
      </c>
      <c r="K92">
        <f ca="1" t="shared" si="51"/>
      </c>
      <c r="L92">
        <f ca="1" t="shared" si="51"/>
      </c>
      <c r="M92">
        <f ca="1" t="shared" si="51"/>
      </c>
      <c r="N92">
        <f ca="1" t="shared" si="51"/>
      </c>
      <c r="O92">
        <f ca="1" t="shared" si="51"/>
      </c>
      <c r="P92">
        <f ca="1" t="shared" si="51"/>
      </c>
      <c r="Q92">
        <f ca="1" t="shared" si="51"/>
      </c>
      <c r="R92">
        <f ca="1" t="shared" si="51"/>
      </c>
      <c r="S92">
        <f ca="1" t="shared" si="51"/>
      </c>
      <c r="T92">
        <f ca="1" t="shared" si="51"/>
        <v>470</v>
      </c>
      <c r="U92">
        <f ca="1" t="shared" si="51"/>
      </c>
      <c r="V92">
        <f ca="1" t="shared" si="52"/>
      </c>
      <c r="W92">
        <f t="shared" si="54"/>
        <v>1410</v>
      </c>
      <c r="X92" t="str">
        <f t="shared" si="55"/>
        <v>ok</v>
      </c>
    </row>
    <row r="93" spans="1:24" ht="12.75">
      <c r="A93" s="1">
        <v>39722</v>
      </c>
      <c r="B93">
        <f t="shared" si="53"/>
        <v>830</v>
      </c>
      <c r="C93">
        <f ca="1" t="shared" si="51"/>
      </c>
      <c r="D93">
        <f ca="1" t="shared" si="51"/>
      </c>
      <c r="E93">
        <f ca="1" t="shared" si="51"/>
        <v>439</v>
      </c>
      <c r="F93">
        <f ca="1" t="shared" si="51"/>
      </c>
      <c r="G93">
        <f ca="1" t="shared" si="51"/>
      </c>
      <c r="H93">
        <f ca="1" t="shared" si="51"/>
      </c>
      <c r="I93">
        <f ca="1" t="shared" si="51"/>
        <v>60</v>
      </c>
      <c r="J93">
        <f ca="1" t="shared" si="51"/>
      </c>
      <c r="K93">
        <f ca="1" t="shared" si="51"/>
      </c>
      <c r="L93">
        <f ca="1" t="shared" si="51"/>
      </c>
      <c r="M93">
        <f ca="1" t="shared" si="51"/>
      </c>
      <c r="N93">
        <f ca="1" t="shared" si="51"/>
      </c>
      <c r="O93">
        <f ca="1" t="shared" si="51"/>
      </c>
      <c r="P93">
        <f ca="1" t="shared" si="51"/>
      </c>
      <c r="Q93">
        <f ca="1" t="shared" si="51"/>
      </c>
      <c r="R93">
        <f ca="1" t="shared" si="51"/>
      </c>
      <c r="S93">
        <f ca="1" t="shared" si="51"/>
      </c>
      <c r="T93">
        <f ca="1" t="shared" si="51"/>
        <v>722</v>
      </c>
      <c r="U93">
        <f ca="1" t="shared" si="51"/>
      </c>
      <c r="V93">
        <f ca="1" t="shared" si="52"/>
      </c>
      <c r="W93">
        <f t="shared" si="54"/>
        <v>2051</v>
      </c>
      <c r="X93" t="str">
        <f t="shared" si="55"/>
        <v>ok</v>
      </c>
    </row>
    <row r="94" spans="1:24" ht="12.75">
      <c r="A94" s="4">
        <v>39753</v>
      </c>
      <c r="B94">
        <f t="shared" si="53"/>
        <v>460</v>
      </c>
      <c r="C94">
        <f ca="1" t="shared" si="51"/>
      </c>
      <c r="D94">
        <f ca="1" t="shared" si="51"/>
      </c>
      <c r="E94">
        <f ca="1" t="shared" si="51"/>
        <v>190</v>
      </c>
      <c r="F94">
        <f ca="1" t="shared" si="51"/>
      </c>
      <c r="G94">
        <f ca="1" t="shared" si="51"/>
      </c>
      <c r="H94">
        <f ca="1" t="shared" si="51"/>
      </c>
      <c r="I94">
        <f ca="1" t="shared" si="51"/>
        <v>93</v>
      </c>
      <c r="J94">
        <f ca="1" t="shared" si="51"/>
      </c>
      <c r="K94">
        <f ca="1" t="shared" si="51"/>
      </c>
      <c r="L94">
        <f ca="1" t="shared" si="51"/>
        <v>53</v>
      </c>
      <c r="M94">
        <f ca="1" t="shared" si="51"/>
        <v>110</v>
      </c>
      <c r="N94">
        <f ca="1" t="shared" si="51"/>
        <v>99</v>
      </c>
      <c r="O94">
        <f ca="1" t="shared" si="51"/>
      </c>
      <c r="P94">
        <f ca="1" t="shared" si="51"/>
      </c>
      <c r="Q94">
        <f ca="1" t="shared" si="51"/>
      </c>
      <c r="R94">
        <f ca="1" t="shared" si="51"/>
        <v>93</v>
      </c>
      <c r="S94">
        <f ca="1" t="shared" si="51"/>
      </c>
      <c r="T94">
        <f ca="1" t="shared" si="51"/>
        <v>397</v>
      </c>
      <c r="U94">
        <f ca="1" t="shared" si="51"/>
      </c>
      <c r="V94">
        <f ca="1" t="shared" si="52"/>
      </c>
      <c r="W94">
        <f t="shared" si="54"/>
        <v>1495</v>
      </c>
      <c r="X94" t="str">
        <f t="shared" si="55"/>
        <v>ok</v>
      </c>
    </row>
    <row r="95" spans="1:24" ht="12.75">
      <c r="A95" s="1">
        <v>39783</v>
      </c>
      <c r="B95">
        <f t="shared" si="53"/>
        <v>320</v>
      </c>
      <c r="C95">
        <f ca="1" t="shared" si="51"/>
      </c>
      <c r="D95">
        <f ca="1" t="shared" si="51"/>
      </c>
      <c r="E95">
        <f ca="1" t="shared" si="51"/>
        <v>241</v>
      </c>
      <c r="F95">
        <f ca="1" t="shared" si="51"/>
      </c>
      <c r="G95">
        <f ca="1" t="shared" si="51"/>
      </c>
      <c r="H95">
        <f ca="1" t="shared" si="51"/>
      </c>
      <c r="I95">
        <f ca="1" t="shared" si="51"/>
        <v>39</v>
      </c>
      <c r="J95">
        <f ca="1" t="shared" si="51"/>
      </c>
      <c r="K95">
        <f ca="1" t="shared" si="51"/>
      </c>
      <c r="L95">
        <f ca="1" t="shared" si="51"/>
        <v>99</v>
      </c>
      <c r="M95">
        <f ca="1" t="shared" si="51"/>
        <v>11</v>
      </c>
      <c r="N95">
        <f ca="1" t="shared" si="51"/>
        <v>173</v>
      </c>
      <c r="O95">
        <f ca="1" t="shared" si="51"/>
      </c>
      <c r="P95">
        <f ca="1" t="shared" si="51"/>
      </c>
      <c r="Q95">
        <f ca="1" t="shared" si="51"/>
      </c>
      <c r="R95">
        <f ca="1" t="shared" si="51"/>
        <v>207</v>
      </c>
      <c r="S95">
        <f ca="1" t="shared" si="51"/>
      </c>
      <c r="T95">
        <f ca="1" t="shared" si="51"/>
        <v>590</v>
      </c>
      <c r="U95">
        <f ca="1" t="shared" si="51"/>
      </c>
      <c r="V95">
        <f ca="1" t="shared" si="52"/>
      </c>
      <c r="W95">
        <f t="shared" si="54"/>
        <v>1680</v>
      </c>
      <c r="X95" t="str">
        <f t="shared" si="55"/>
        <v>ok</v>
      </c>
    </row>
    <row r="96" spans="1:24" ht="12.75">
      <c r="A96" s="1">
        <v>39814</v>
      </c>
      <c r="B96">
        <f t="shared" si="53"/>
        <v>314</v>
      </c>
      <c r="C96">
        <f ca="1" t="shared" si="51"/>
        <v>55</v>
      </c>
      <c r="D96">
        <f ca="1" t="shared" si="51"/>
      </c>
      <c r="E96">
        <f ca="1" t="shared" si="51"/>
        <v>111</v>
      </c>
      <c r="F96">
        <f ca="1" t="shared" si="51"/>
        <v>135</v>
      </c>
      <c r="G96">
        <f ca="1" t="shared" si="51"/>
      </c>
      <c r="H96">
        <f ca="1" t="shared" si="51"/>
      </c>
      <c r="I96">
        <f ca="1" t="shared" si="51"/>
        <v>22</v>
      </c>
      <c r="J96">
        <f ca="1" t="shared" si="51"/>
      </c>
      <c r="K96">
        <f ca="1" t="shared" si="51"/>
        <v>567</v>
      </c>
      <c r="L96">
        <f ca="1" t="shared" si="51"/>
        <v>216</v>
      </c>
      <c r="M96">
        <f ca="1" t="shared" si="51"/>
        <v>56</v>
      </c>
      <c r="N96">
        <f ca="1" t="shared" si="51"/>
        <v>179</v>
      </c>
      <c r="O96">
        <f ca="1" t="shared" si="51"/>
      </c>
      <c r="P96">
        <f ca="1" t="shared" si="51"/>
      </c>
      <c r="Q96">
        <f ca="1" t="shared" si="51"/>
      </c>
      <c r="R96">
        <f ca="1" t="shared" si="51"/>
        <v>122</v>
      </c>
      <c r="S96">
        <f ca="1" t="shared" si="51"/>
        <v>46</v>
      </c>
      <c r="T96">
        <f ca="1" t="shared" si="51"/>
        <v>456</v>
      </c>
      <c r="U96">
        <f ca="1" t="shared" si="51"/>
      </c>
      <c r="V96">
        <f ca="1" t="shared" si="52"/>
      </c>
      <c r="W96">
        <f t="shared" si="54"/>
        <v>2279</v>
      </c>
      <c r="X96" t="str">
        <f t="shared" si="55"/>
        <v>ok</v>
      </c>
    </row>
    <row r="97" spans="1:24" ht="12.75">
      <c r="A97" s="1">
        <v>39845</v>
      </c>
      <c r="B97">
        <f t="shared" si="53"/>
        <v>475</v>
      </c>
      <c r="C97">
        <f ca="1" t="shared" si="51"/>
        <v>195</v>
      </c>
      <c r="D97">
        <f ca="1" t="shared" si="51"/>
        <v>40</v>
      </c>
      <c r="E97">
        <f ca="1" t="shared" si="51"/>
        <v>196</v>
      </c>
      <c r="F97">
        <f ca="1" t="shared" si="51"/>
        <v>53</v>
      </c>
      <c r="G97">
        <f ca="1" t="shared" si="51"/>
      </c>
      <c r="H97">
        <f ca="1" t="shared" si="51"/>
      </c>
      <c r="I97">
        <f ca="1" t="shared" si="51"/>
        <v>50</v>
      </c>
      <c r="J97">
        <f ca="1" t="shared" si="51"/>
        <v>122</v>
      </c>
      <c r="K97">
        <f ca="1" t="shared" si="51"/>
        <v>192</v>
      </c>
      <c r="L97">
        <f ca="1" t="shared" si="51"/>
        <v>244</v>
      </c>
      <c r="M97">
        <f ca="1" t="shared" si="51"/>
        <v>6</v>
      </c>
      <c r="N97">
        <f ca="1" t="shared" si="51"/>
        <v>98</v>
      </c>
      <c r="O97">
        <f ca="1" t="shared" si="51"/>
      </c>
      <c r="P97">
        <f ca="1" t="shared" si="51"/>
      </c>
      <c r="Q97">
        <f ca="1" t="shared" si="51"/>
        <v>164</v>
      </c>
      <c r="R97">
        <f ca="1" t="shared" si="51"/>
        <v>97</v>
      </c>
      <c r="S97">
        <f ca="1" t="shared" si="51"/>
        <v>90</v>
      </c>
      <c r="T97">
        <f ca="1" t="shared" si="51"/>
        <v>332</v>
      </c>
      <c r="U97">
        <f ca="1" t="shared" si="51"/>
      </c>
      <c r="V97">
        <f ca="1" t="shared" si="52"/>
      </c>
      <c r="W97">
        <f t="shared" si="54"/>
        <v>2354</v>
      </c>
      <c r="X97" t="str">
        <f t="shared" si="55"/>
        <v>ok</v>
      </c>
    </row>
    <row r="98" spans="1:24" ht="12.75">
      <c r="A98" s="1">
        <v>39873</v>
      </c>
      <c r="B98">
        <f t="shared" si="53"/>
        <v>149</v>
      </c>
      <c r="C98">
        <f ca="1" t="shared" si="51"/>
        <v>62</v>
      </c>
      <c r="D98">
        <f ca="1" t="shared" si="51"/>
        <v>199</v>
      </c>
      <c r="E98">
        <f ca="1" t="shared" si="51"/>
        <v>171</v>
      </c>
      <c r="F98">
        <f ca="1" t="shared" si="51"/>
        <v>61</v>
      </c>
      <c r="G98">
        <f ca="1" t="shared" si="51"/>
        <v>103</v>
      </c>
      <c r="H98">
        <f ca="1" t="shared" si="51"/>
        <v>29</v>
      </c>
      <c r="I98">
        <f ca="1" t="shared" si="51"/>
        <v>254</v>
      </c>
      <c r="J98">
        <f ca="1" t="shared" si="51"/>
        <v>104</v>
      </c>
      <c r="K98">
        <f ca="1" t="shared" si="51"/>
        <v>156</v>
      </c>
      <c r="L98">
        <f ca="1" t="shared" si="51"/>
        <v>299</v>
      </c>
      <c r="M98">
        <f ca="1" t="shared" si="51"/>
        <v>16</v>
      </c>
      <c r="N98">
        <f ca="1" t="shared" si="51"/>
        <v>105</v>
      </c>
      <c r="O98">
        <f ca="1" t="shared" si="51"/>
        <v>15</v>
      </c>
      <c r="P98">
        <f ca="1" t="shared" si="51"/>
      </c>
      <c r="Q98">
        <f ca="1" t="shared" si="51"/>
        <v>114</v>
      </c>
      <c r="R98">
        <f ca="1" t="shared" si="51"/>
        <v>98</v>
      </c>
      <c r="S98">
        <f ca="1" t="shared" si="51"/>
        <v>66</v>
      </c>
      <c r="T98">
        <f ca="1" t="shared" si="51"/>
        <v>542</v>
      </c>
      <c r="U98">
        <f ca="1" t="shared" si="51"/>
      </c>
      <c r="V98">
        <f ca="1" t="shared" si="52"/>
      </c>
      <c r="W98">
        <f t="shared" si="54"/>
        <v>2543</v>
      </c>
      <c r="X98" t="str">
        <f t="shared" si="55"/>
        <v>ok</v>
      </c>
    </row>
    <row r="99" spans="1:24" ht="12.75">
      <c r="A99" s="1">
        <v>39904</v>
      </c>
      <c r="B99">
        <f>W84-SUM(C99:V99)</f>
        <v>25</v>
      </c>
      <c r="C99">
        <f ca="1" t="shared" si="51"/>
        <v>101</v>
      </c>
      <c r="D99">
        <f ca="1" t="shared" si="51"/>
        <v>122</v>
      </c>
      <c r="E99">
        <f ca="1" t="shared" si="51"/>
        <v>123</v>
      </c>
      <c r="F99">
        <f ca="1" t="shared" si="51"/>
        <v>45</v>
      </c>
      <c r="G99">
        <f ca="1" t="shared" si="51"/>
        <v>112</v>
      </c>
      <c r="H99">
        <f ca="1" t="shared" si="51"/>
        <v>224</v>
      </c>
      <c r="I99">
        <f ca="1" t="shared" si="51"/>
        <v>152</v>
      </c>
      <c r="J99">
        <f ca="1" t="shared" si="51"/>
        <v>133</v>
      </c>
      <c r="K99">
        <f ca="1" t="shared" si="51"/>
        <v>324</v>
      </c>
      <c r="L99">
        <f ca="1" t="shared" si="51"/>
        <v>315</v>
      </c>
      <c r="M99">
        <f ca="1" t="shared" si="51"/>
        <v>7</v>
      </c>
      <c r="N99">
        <f ca="1" t="shared" si="51"/>
        <v>163</v>
      </c>
      <c r="O99">
        <f ca="1" t="shared" si="51"/>
        <v>64</v>
      </c>
      <c r="P99">
        <f ca="1" t="shared" si="51"/>
        <v>33</v>
      </c>
      <c r="Q99">
        <f ca="1" t="shared" si="51"/>
        <v>38</v>
      </c>
      <c r="R99">
        <f ca="1" t="shared" si="51"/>
        <v>19</v>
      </c>
      <c r="S99">
        <f ca="1" t="shared" si="51"/>
        <v>67</v>
      </c>
      <c r="T99">
        <f ca="1" t="shared" si="51"/>
        <v>324</v>
      </c>
      <c r="U99">
        <f ca="1" t="shared" si="51"/>
        <v>14</v>
      </c>
      <c r="V99">
        <f ca="1">IF(AND(ISNUMBER(MATCH($A99,$A$73:$A$84,0)),ISNUMBER(MATCH(V$85,$B$70:$V$70,0))),OFFSET($A$72,MATCH($A99,$A$73:$A$84,0),MATCH(V$85,$B$70:$V$70,0)),"")</f>
      </c>
      <c r="W99">
        <f t="shared" si="54"/>
        <v>2405</v>
      </c>
      <c r="X99" t="str">
        <f>IF(W99=W84,"ok","ERROR")</f>
        <v>ok</v>
      </c>
    </row>
    <row r="100" spans="1:23" ht="12.75">
      <c r="A100" s="6">
        <v>39934</v>
      </c>
      <c r="B100" s="5"/>
      <c r="C100" s="5">
        <v>24</v>
      </c>
      <c r="D100" s="5">
        <v>99</v>
      </c>
      <c r="E100" s="5">
        <v>97</v>
      </c>
      <c r="F100" s="5">
        <v>92</v>
      </c>
      <c r="G100" s="5">
        <v>168</v>
      </c>
      <c r="H100" s="5">
        <v>287</v>
      </c>
      <c r="I100" s="5">
        <v>129</v>
      </c>
      <c r="J100" s="5">
        <v>187</v>
      </c>
      <c r="K100" s="5">
        <v>377</v>
      </c>
      <c r="L100" s="5">
        <v>313</v>
      </c>
      <c r="M100" s="5">
        <v>12</v>
      </c>
      <c r="N100" s="5">
        <v>133</v>
      </c>
      <c r="O100" s="5">
        <v>45</v>
      </c>
      <c r="P100" s="5">
        <v>1</v>
      </c>
      <c r="Q100" s="5">
        <v>13</v>
      </c>
      <c r="R100" s="5">
        <v>3</v>
      </c>
      <c r="S100" s="5">
        <v>50</v>
      </c>
      <c r="T100" s="5">
        <v>348</v>
      </c>
      <c r="U100" s="5">
        <v>1</v>
      </c>
      <c r="V100" s="5">
        <f>""</f>
      </c>
      <c r="W100" s="5">
        <f t="shared" si="54"/>
        <v>2379</v>
      </c>
    </row>
    <row r="101" spans="2:22" ht="12.75">
      <c r="B101" t="s">
        <v>18</v>
      </c>
      <c r="C101" t="s">
        <v>21</v>
      </c>
      <c r="D101" t="s">
        <v>29</v>
      </c>
      <c r="E101" t="s">
        <v>0</v>
      </c>
      <c r="F101" t="s">
        <v>22</v>
      </c>
      <c r="G101" t="s">
        <v>30</v>
      </c>
      <c r="H101" t="s">
        <v>33</v>
      </c>
      <c r="I101" t="s">
        <v>1</v>
      </c>
      <c r="J101" t="s">
        <v>26</v>
      </c>
      <c r="K101" t="s">
        <v>23</v>
      </c>
      <c r="L101" t="s">
        <v>14</v>
      </c>
      <c r="M101" t="s">
        <v>19</v>
      </c>
      <c r="N101" t="s">
        <v>16</v>
      </c>
      <c r="O101" t="s">
        <v>31</v>
      </c>
      <c r="P101" t="s">
        <v>27</v>
      </c>
      <c r="Q101" t="s">
        <v>25</v>
      </c>
      <c r="R101" t="s">
        <v>4</v>
      </c>
      <c r="S101" t="s">
        <v>35</v>
      </c>
      <c r="T101" t="s">
        <v>36</v>
      </c>
      <c r="U101" t="s">
        <v>37</v>
      </c>
      <c r="V101" t="s">
        <v>38</v>
      </c>
    </row>
    <row r="102" spans="2:22" ht="12.75">
      <c r="B102" t="str">
        <f aca="true" t="shared" si="56" ref="B102:V102">LEFT(B101,SEARCH(" ",B101)-1)</f>
        <v>Other</v>
      </c>
      <c r="C102" t="str">
        <f t="shared" si="56"/>
        <v>Alain</v>
      </c>
      <c r="D102" t="str">
        <f t="shared" si="56"/>
        <v>Aly</v>
      </c>
      <c r="E102" t="str">
        <f t="shared" si="56"/>
        <v>Baher</v>
      </c>
      <c r="F102" t="str">
        <f t="shared" si="56"/>
        <v>Bobby</v>
      </c>
      <c r="G102" t="str">
        <f t="shared" si="56"/>
        <v>Christoph</v>
      </c>
      <c r="H102" t="str">
        <f t="shared" si="56"/>
        <v>Elen</v>
      </c>
      <c r="I102" t="str">
        <f t="shared" si="56"/>
        <v>Eugène</v>
      </c>
      <c r="J102" t="str">
        <f t="shared" si="56"/>
        <v>Grigor</v>
      </c>
      <c r="K102" t="str">
        <f t="shared" si="56"/>
        <v>Grigori</v>
      </c>
      <c r="L102" t="str">
        <f t="shared" si="56"/>
        <v>Hasmik</v>
      </c>
      <c r="M102" t="str">
        <f t="shared" si="56"/>
        <v>Kerim</v>
      </c>
      <c r="N102" t="str">
        <f t="shared" si="56"/>
        <v>Khalil</v>
      </c>
      <c r="O102" t="str">
        <f t="shared" si="56"/>
        <v>Liana</v>
      </c>
      <c r="P102" t="str">
        <f t="shared" si="56"/>
        <v>Mohamed</v>
      </c>
      <c r="Q102" t="str">
        <f t="shared" si="56"/>
        <v>Sonia</v>
      </c>
      <c r="R102" t="str">
        <f t="shared" si="56"/>
        <v>Sujatha</v>
      </c>
      <c r="S102" t="str">
        <f t="shared" si="56"/>
        <v>Thierry</v>
      </c>
      <c r="T102" t="str">
        <f t="shared" si="56"/>
        <v>z</v>
      </c>
      <c r="U102" t="str">
        <f t="shared" si="56"/>
        <v>z</v>
      </c>
      <c r="V102" t="str">
        <f t="shared" si="56"/>
        <v>z</v>
      </c>
    </row>
    <row r="103" spans="2:23" ht="12.75">
      <c r="B103" t="str">
        <f>LEFT(B102,3)</f>
        <v>Oth</v>
      </c>
      <c r="C103" t="str">
        <f>LEFT(C102,2)&amp;MID(C101,SEARCH(" ",C101)+1,1)</f>
        <v>AlS</v>
      </c>
      <c r="D103" t="str">
        <f aca="true" t="shared" si="57" ref="D103:S103">LEFT(D102,2)&amp;MID(D101,SEARCH(" ",D101)+1,1)</f>
        <v>AlT</v>
      </c>
      <c r="E103" t="str">
        <f t="shared" si="57"/>
        <v>BaR</v>
      </c>
      <c r="F103" t="str">
        <f t="shared" si="57"/>
        <v>BoB</v>
      </c>
      <c r="G103" t="str">
        <f t="shared" si="57"/>
        <v>ChD</v>
      </c>
      <c r="H103" t="str">
        <f t="shared" si="57"/>
        <v>ElV</v>
      </c>
      <c r="I103" t="str">
        <f t="shared" si="57"/>
        <v>EuE</v>
      </c>
      <c r="J103" t="str">
        <f t="shared" si="57"/>
        <v>GrT</v>
      </c>
      <c r="K103" t="str">
        <f t="shared" si="57"/>
        <v>GrB</v>
      </c>
      <c r="L103" t="str">
        <f t="shared" si="57"/>
        <v>HaS</v>
      </c>
      <c r="M103" t="str">
        <f t="shared" si="57"/>
        <v>KeT</v>
      </c>
      <c r="N103" t="str">
        <f t="shared" si="57"/>
        <v>KhR</v>
      </c>
      <c r="O103" t="str">
        <f t="shared" si="57"/>
        <v>LiB</v>
      </c>
      <c r="P103" t="str">
        <f t="shared" si="57"/>
        <v>MoA</v>
      </c>
      <c r="Q103" t="str">
        <f t="shared" si="57"/>
        <v>SoG</v>
      </c>
      <c r="R103" t="str">
        <f t="shared" si="57"/>
        <v>SuN</v>
      </c>
      <c r="S103" t="str">
        <f t="shared" si="57"/>
        <v>ThD</v>
      </c>
      <c r="T103" t="str">
        <f>LEFT(T102,2)&amp;MID(T101,SEARCH(" ",T101)+1,1)</f>
        <v>z1</v>
      </c>
      <c r="U103" t="str">
        <f>LEFT(U102,2)&amp;MID(U101,SEARCH(" ",U101)+1,1)</f>
        <v>z2</v>
      </c>
      <c r="V103" t="str">
        <f>LEFT(V102,2)&amp;MID(V101,SEARCH(" ",V101)+1,1)</f>
        <v>z3</v>
      </c>
      <c r="W103" t="s">
        <v>5</v>
      </c>
    </row>
    <row r="104" spans="1:24" ht="12.75">
      <c r="A104" s="1">
        <v>39569</v>
      </c>
      <c r="B104">
        <f>W88-SUM(C104:V104)</f>
        <v>125</v>
      </c>
      <c r="C104">
        <f aca="true" ca="1" t="shared" si="58" ref="C104:C116">IF(AND(ISNUMBER(MATCH($A104,$A$88:$A$100,0)),ISNUMBER(MATCH(C$101,$B$85:$V$85,0))),OFFSET($A$87,MATCH($A104,$A$88:$A$100,0),MATCH(C$101,$B$85:$V$85,0)),"")</f>
      </c>
      <c r="D104">
        <f aca="true" ca="1" t="shared" si="59" ref="D104:U117">IF(AND(ISNUMBER(MATCH($A104,$A$88:$A$100,0)),ISNUMBER(MATCH(D$101,$B$85:$V$85,0))),OFFSET($A$87,MATCH($A104,$A$88:$A$100,0),MATCH(D$101,$B$85:$V$85,0)),"")</f>
      </c>
      <c r="E104">
        <f ca="1" t="shared" si="59"/>
        <v>299</v>
      </c>
      <c r="F104">
        <f ca="1" t="shared" si="59"/>
      </c>
      <c r="G104">
        <f ca="1" t="shared" si="59"/>
      </c>
      <c r="H104">
        <f ca="1" t="shared" si="59"/>
      </c>
      <c r="I104">
        <f ca="1" t="shared" si="59"/>
        <v>187</v>
      </c>
      <c r="J104">
        <f ca="1" t="shared" si="59"/>
      </c>
      <c r="K104">
        <f ca="1" t="shared" si="59"/>
      </c>
      <c r="L104">
        <f ca="1" t="shared" si="59"/>
      </c>
      <c r="M104">
        <f ca="1" t="shared" si="59"/>
      </c>
      <c r="N104">
        <f ca="1" t="shared" si="59"/>
      </c>
      <c r="O104">
        <f ca="1" t="shared" si="59"/>
      </c>
      <c r="P104">
        <f ca="1" t="shared" si="59"/>
      </c>
      <c r="Q104">
        <f ca="1" t="shared" si="59"/>
      </c>
      <c r="R104">
        <f ca="1" t="shared" si="59"/>
        <v>554</v>
      </c>
      <c r="S104">
        <f ca="1" t="shared" si="59"/>
      </c>
      <c r="T104">
        <f ca="1" t="shared" si="59"/>
      </c>
      <c r="U104">
        <f ca="1" t="shared" si="59"/>
      </c>
      <c r="V104">
        <f aca="true" ca="1" t="shared" si="60" ref="V104:V114">IF(AND(ISNUMBER(MATCH($A104,$A$73:$A$84,0)),ISNUMBER(MATCH(V$85,$B$70:$V$70,0))),OFFSET($A$72,MATCH($A104,$A$73:$A$84,0),MATCH(V$85,$B$70:$V$70,0)),"")</f>
      </c>
      <c r="W104">
        <f>SUM(B104:V104)</f>
        <v>1165</v>
      </c>
      <c r="X104" t="str">
        <f>IF(W104=W88,"ok","ERROR")</f>
        <v>ok</v>
      </c>
    </row>
    <row r="105" spans="1:24" ht="12.75">
      <c r="A105" s="1">
        <v>39600</v>
      </c>
      <c r="B105">
        <f aca="true" t="shared" si="61" ref="B105:B116">W89-SUM(C105:V105)</f>
        <v>79</v>
      </c>
      <c r="C105">
        <f ca="1" t="shared" si="58"/>
      </c>
      <c r="D105">
        <f aca="true" ca="1" t="shared" si="62" ref="D105:O105">IF(AND(ISNUMBER(MATCH($A105,$A$88:$A$100,0)),ISNUMBER(MATCH(D$101,$B$85:$V$85,0))),OFFSET($A$87,MATCH($A105,$A$88:$A$100,0),MATCH(D$101,$B$85:$V$85,0)),"")</f>
      </c>
      <c r="E105">
        <f ca="1" t="shared" si="62"/>
        <v>175</v>
      </c>
      <c r="F105">
        <f ca="1" t="shared" si="62"/>
      </c>
      <c r="G105">
        <f ca="1" t="shared" si="62"/>
      </c>
      <c r="H105">
        <f ca="1" t="shared" si="62"/>
      </c>
      <c r="I105">
        <f ca="1" t="shared" si="62"/>
        <v>334</v>
      </c>
      <c r="J105">
        <f ca="1" t="shared" si="62"/>
      </c>
      <c r="K105">
        <f ca="1" t="shared" si="62"/>
      </c>
      <c r="L105">
        <f ca="1" t="shared" si="62"/>
      </c>
      <c r="M105">
        <f ca="1" t="shared" si="62"/>
      </c>
      <c r="N105">
        <f ca="1" t="shared" si="62"/>
      </c>
      <c r="O105">
        <f ca="1" t="shared" si="62"/>
      </c>
      <c r="P105">
        <f ca="1" t="shared" si="59"/>
      </c>
      <c r="Q105">
        <f ca="1">IF(AND(ISNUMBER(MATCH($A105,$A$88:$A$100,0)),ISNUMBER(MATCH(Q$101,$B$85:$V$85,0))),OFFSET($A$87,MATCH($A105,$A$88:$A$100,0),MATCH(Q$101,$B$85:$V$85,0)),"")</f>
      </c>
      <c r="R105">
        <f ca="1">IF(AND(ISNUMBER(MATCH($A105,$A$88:$A$100,0)),ISNUMBER(MATCH(R$101,$B$85:$V$85,0))),OFFSET($A$87,MATCH($A105,$A$88:$A$100,0),MATCH(R$101,$B$85:$V$85,0)),"")</f>
        <v>414</v>
      </c>
      <c r="S105">
        <f ca="1" t="shared" si="59"/>
      </c>
      <c r="T105">
        <f ca="1" t="shared" si="59"/>
      </c>
      <c r="U105">
        <f ca="1" t="shared" si="59"/>
      </c>
      <c r="V105">
        <f ca="1" t="shared" si="60"/>
      </c>
      <c r="W105">
        <f aca="true" t="shared" si="63" ref="W105:W117">SUM(B105:V105)</f>
        <v>1002</v>
      </c>
      <c r="X105" t="str">
        <f aca="true" t="shared" si="64" ref="X105:X115">IF(W105=W89,"ok","ERROR")</f>
        <v>ok</v>
      </c>
    </row>
    <row r="106" spans="1:24" ht="12.75">
      <c r="A106" s="1">
        <v>39630</v>
      </c>
      <c r="B106">
        <f t="shared" si="61"/>
        <v>0</v>
      </c>
      <c r="C106">
        <f ca="1" t="shared" si="58"/>
      </c>
      <c r="D106">
        <f ca="1" t="shared" si="59"/>
      </c>
      <c r="E106">
        <f ca="1" t="shared" si="59"/>
        <v>498</v>
      </c>
      <c r="F106">
        <f ca="1" t="shared" si="59"/>
      </c>
      <c r="G106">
        <f ca="1" t="shared" si="59"/>
      </c>
      <c r="H106">
        <f ca="1" t="shared" si="59"/>
      </c>
      <c r="I106">
        <f ca="1" t="shared" si="59"/>
        <v>520</v>
      </c>
      <c r="J106">
        <f ca="1" t="shared" si="59"/>
      </c>
      <c r="K106">
        <f ca="1" t="shared" si="59"/>
      </c>
      <c r="L106">
        <f ca="1" t="shared" si="59"/>
      </c>
      <c r="M106">
        <f ca="1" t="shared" si="59"/>
      </c>
      <c r="N106">
        <f ca="1" t="shared" si="59"/>
      </c>
      <c r="O106">
        <f ca="1" t="shared" si="59"/>
      </c>
      <c r="P106">
        <f ca="1" t="shared" si="59"/>
      </c>
      <c r="Q106">
        <f ca="1" t="shared" si="59"/>
      </c>
      <c r="R106">
        <f ca="1" t="shared" si="59"/>
        <v>611</v>
      </c>
      <c r="S106">
        <f ca="1" t="shared" si="59"/>
      </c>
      <c r="T106">
        <f ca="1" t="shared" si="59"/>
      </c>
      <c r="U106">
        <f ca="1" t="shared" si="59"/>
      </c>
      <c r="V106">
        <f ca="1" t="shared" si="60"/>
      </c>
      <c r="W106">
        <f t="shared" si="63"/>
        <v>1629</v>
      </c>
      <c r="X106" t="str">
        <f t="shared" si="64"/>
        <v>ok</v>
      </c>
    </row>
    <row r="107" spans="1:24" ht="12.75">
      <c r="A107" s="1">
        <v>39661</v>
      </c>
      <c r="B107">
        <f t="shared" si="61"/>
        <v>163</v>
      </c>
      <c r="C107">
        <f ca="1" t="shared" si="58"/>
      </c>
      <c r="D107">
        <f ca="1" t="shared" si="59"/>
      </c>
      <c r="E107">
        <f ca="1" t="shared" si="59"/>
        <v>257</v>
      </c>
      <c r="F107">
        <f ca="1" t="shared" si="59"/>
      </c>
      <c r="G107">
        <f ca="1" t="shared" si="59"/>
      </c>
      <c r="H107">
        <f ca="1" t="shared" si="59"/>
      </c>
      <c r="I107">
        <f ca="1" t="shared" si="59"/>
        <v>487</v>
      </c>
      <c r="J107">
        <f ca="1" t="shared" si="59"/>
      </c>
      <c r="K107">
        <f ca="1" t="shared" si="59"/>
      </c>
      <c r="L107">
        <f ca="1" t="shared" si="59"/>
      </c>
      <c r="M107">
        <f ca="1" t="shared" si="59"/>
      </c>
      <c r="N107">
        <f ca="1" t="shared" si="59"/>
      </c>
      <c r="O107">
        <f ca="1" t="shared" si="59"/>
      </c>
      <c r="P107">
        <f ca="1" t="shared" si="59"/>
      </c>
      <c r="Q107">
        <f ca="1" t="shared" si="59"/>
      </c>
      <c r="R107">
        <f ca="1" t="shared" si="59"/>
        <v>707</v>
      </c>
      <c r="S107">
        <f ca="1" t="shared" si="59"/>
      </c>
      <c r="T107">
        <f ca="1" t="shared" si="59"/>
      </c>
      <c r="U107">
        <f ca="1" t="shared" si="59"/>
      </c>
      <c r="V107">
        <f ca="1" t="shared" si="60"/>
      </c>
      <c r="W107">
        <f t="shared" si="63"/>
        <v>1614</v>
      </c>
      <c r="X107" t="str">
        <f t="shared" si="64"/>
        <v>ok</v>
      </c>
    </row>
    <row r="108" spans="1:24" ht="12.75">
      <c r="A108" s="1">
        <v>39692</v>
      </c>
      <c r="B108">
        <f t="shared" si="61"/>
        <v>693</v>
      </c>
      <c r="C108">
        <f ca="1" t="shared" si="58"/>
      </c>
      <c r="D108">
        <f ca="1" t="shared" si="59"/>
      </c>
      <c r="E108">
        <f ca="1" t="shared" si="59"/>
        <v>242</v>
      </c>
      <c r="F108">
        <f ca="1" t="shared" si="59"/>
      </c>
      <c r="G108">
        <f ca="1" t="shared" si="59"/>
      </c>
      <c r="H108">
        <f ca="1" t="shared" si="59"/>
      </c>
      <c r="I108">
        <f ca="1" t="shared" si="59"/>
        <v>5</v>
      </c>
      <c r="J108">
        <f ca="1" t="shared" si="59"/>
      </c>
      <c r="K108">
        <f ca="1" t="shared" si="59"/>
      </c>
      <c r="L108">
        <f ca="1" t="shared" si="59"/>
      </c>
      <c r="M108">
        <f ca="1" t="shared" si="59"/>
      </c>
      <c r="N108">
        <f ca="1" t="shared" si="59"/>
      </c>
      <c r="O108">
        <f ca="1" t="shared" si="59"/>
      </c>
      <c r="P108">
        <f ca="1" t="shared" si="59"/>
      </c>
      <c r="Q108">
        <f ca="1" t="shared" si="59"/>
      </c>
      <c r="R108">
        <f ca="1" t="shared" si="59"/>
        <v>470</v>
      </c>
      <c r="S108">
        <f ca="1" t="shared" si="59"/>
      </c>
      <c r="T108">
        <f ca="1" t="shared" si="59"/>
      </c>
      <c r="U108">
        <f ca="1" t="shared" si="59"/>
      </c>
      <c r="V108">
        <f ca="1" t="shared" si="60"/>
      </c>
      <c r="W108">
        <f t="shared" si="63"/>
        <v>1410</v>
      </c>
      <c r="X108" t="str">
        <f t="shared" si="64"/>
        <v>ok</v>
      </c>
    </row>
    <row r="109" spans="1:24" ht="12.75">
      <c r="A109" s="1">
        <v>39722</v>
      </c>
      <c r="B109">
        <f t="shared" si="61"/>
        <v>830</v>
      </c>
      <c r="C109">
        <f ca="1" t="shared" si="58"/>
      </c>
      <c r="D109">
        <f ca="1" t="shared" si="59"/>
      </c>
      <c r="E109">
        <f ca="1" t="shared" si="59"/>
        <v>439</v>
      </c>
      <c r="F109">
        <f ca="1" t="shared" si="59"/>
      </c>
      <c r="G109">
        <f ca="1" t="shared" si="59"/>
      </c>
      <c r="H109">
        <f ca="1" t="shared" si="59"/>
      </c>
      <c r="I109">
        <f ca="1" t="shared" si="59"/>
        <v>60</v>
      </c>
      <c r="J109">
        <f ca="1" t="shared" si="59"/>
      </c>
      <c r="K109">
        <f ca="1" t="shared" si="59"/>
      </c>
      <c r="L109">
        <f ca="1" t="shared" si="59"/>
      </c>
      <c r="M109">
        <f ca="1" t="shared" si="59"/>
      </c>
      <c r="N109">
        <f ca="1" t="shared" si="59"/>
      </c>
      <c r="O109">
        <f ca="1" t="shared" si="59"/>
      </c>
      <c r="P109">
        <f ca="1" t="shared" si="59"/>
      </c>
      <c r="Q109">
        <f ca="1" t="shared" si="59"/>
      </c>
      <c r="R109">
        <f ca="1" t="shared" si="59"/>
        <v>722</v>
      </c>
      <c r="S109">
        <f ca="1" t="shared" si="59"/>
      </c>
      <c r="T109">
        <f ca="1" t="shared" si="59"/>
      </c>
      <c r="U109">
        <f ca="1" t="shared" si="59"/>
      </c>
      <c r="V109">
        <f ca="1" t="shared" si="60"/>
      </c>
      <c r="W109">
        <f t="shared" si="63"/>
        <v>2051</v>
      </c>
      <c r="X109" t="str">
        <f t="shared" si="64"/>
        <v>ok</v>
      </c>
    </row>
    <row r="110" spans="1:24" ht="12.75">
      <c r="A110" s="4">
        <v>39753</v>
      </c>
      <c r="B110">
        <f t="shared" si="61"/>
        <v>553</v>
      </c>
      <c r="C110">
        <f ca="1" t="shared" si="58"/>
      </c>
      <c r="D110">
        <f ca="1" t="shared" si="59"/>
      </c>
      <c r="E110">
        <f ca="1" t="shared" si="59"/>
        <v>190</v>
      </c>
      <c r="F110">
        <f ca="1" t="shared" si="59"/>
      </c>
      <c r="G110">
        <f ca="1" t="shared" si="59"/>
      </c>
      <c r="H110">
        <f ca="1" t="shared" si="59"/>
      </c>
      <c r="I110">
        <f ca="1" t="shared" si="59"/>
        <v>93</v>
      </c>
      <c r="J110">
        <f ca="1" t="shared" si="59"/>
      </c>
      <c r="K110">
        <f ca="1" t="shared" si="59"/>
      </c>
      <c r="L110">
        <f ca="1" t="shared" si="59"/>
        <v>53</v>
      </c>
      <c r="M110">
        <f ca="1" t="shared" si="59"/>
        <v>110</v>
      </c>
      <c r="N110">
        <f ca="1" t="shared" si="59"/>
        <v>99</v>
      </c>
      <c r="O110">
        <f ca="1" t="shared" si="59"/>
      </c>
      <c r="P110">
        <f ca="1" t="shared" si="59"/>
      </c>
      <c r="Q110">
        <f ca="1" t="shared" si="59"/>
      </c>
      <c r="R110">
        <f ca="1" t="shared" si="59"/>
        <v>397</v>
      </c>
      <c r="S110">
        <f ca="1" t="shared" si="59"/>
      </c>
      <c r="T110">
        <f ca="1" t="shared" si="59"/>
      </c>
      <c r="U110">
        <f aca="true" ca="1" t="shared" si="65" ref="U110:U116">IF(AND(ISNUMBER(MATCH($A110,$A$88:$A$100,0)),ISNUMBER(MATCH(U$101,$B$85:$V$85,0))),OFFSET($A$87,MATCH($A110,$A$88:$A$100,0),MATCH(U$101,$B$85:$V$85,0)),"")</f>
      </c>
      <c r="V110">
        <f ca="1" t="shared" si="60"/>
      </c>
      <c r="W110">
        <f t="shared" si="63"/>
        <v>1495</v>
      </c>
      <c r="X110" t="str">
        <f t="shared" si="64"/>
        <v>ok</v>
      </c>
    </row>
    <row r="111" spans="1:24" ht="12.75">
      <c r="A111" s="1">
        <v>39783</v>
      </c>
      <c r="B111">
        <f t="shared" si="61"/>
        <v>527</v>
      </c>
      <c r="C111">
        <f ca="1" t="shared" si="58"/>
      </c>
      <c r="D111">
        <f ca="1" t="shared" si="59"/>
      </c>
      <c r="E111">
        <f ca="1" t="shared" si="59"/>
        <v>241</v>
      </c>
      <c r="F111">
        <f ca="1" t="shared" si="59"/>
      </c>
      <c r="G111">
        <f ca="1" t="shared" si="59"/>
      </c>
      <c r="H111">
        <f ca="1" t="shared" si="59"/>
      </c>
      <c r="I111">
        <f ca="1" t="shared" si="59"/>
        <v>39</v>
      </c>
      <c r="J111">
        <f ca="1" t="shared" si="59"/>
      </c>
      <c r="K111">
        <f ca="1" t="shared" si="59"/>
      </c>
      <c r="L111">
        <f ca="1" t="shared" si="59"/>
        <v>99</v>
      </c>
      <c r="M111">
        <f ca="1" t="shared" si="59"/>
        <v>11</v>
      </c>
      <c r="N111">
        <f ca="1" t="shared" si="59"/>
        <v>173</v>
      </c>
      <c r="O111">
        <f ca="1" t="shared" si="59"/>
      </c>
      <c r="P111">
        <f ca="1" t="shared" si="59"/>
      </c>
      <c r="Q111">
        <f ca="1" t="shared" si="59"/>
      </c>
      <c r="R111">
        <f ca="1" t="shared" si="59"/>
        <v>590</v>
      </c>
      <c r="S111">
        <f ca="1" t="shared" si="59"/>
      </c>
      <c r="T111">
        <f ca="1" t="shared" si="59"/>
      </c>
      <c r="U111">
        <f ca="1" t="shared" si="65"/>
      </c>
      <c r="V111">
        <f ca="1" t="shared" si="60"/>
      </c>
      <c r="W111">
        <f t="shared" si="63"/>
        <v>1680</v>
      </c>
      <c r="X111" t="str">
        <f t="shared" si="64"/>
        <v>ok</v>
      </c>
    </row>
    <row r="112" spans="1:24" ht="12.75">
      <c r="A112" s="1">
        <v>39814</v>
      </c>
      <c r="B112">
        <f t="shared" si="61"/>
        <v>436</v>
      </c>
      <c r="C112">
        <f ca="1" t="shared" si="58"/>
        <v>55</v>
      </c>
      <c r="D112">
        <f ca="1" t="shared" si="59"/>
      </c>
      <c r="E112">
        <f ca="1" t="shared" si="59"/>
        <v>111</v>
      </c>
      <c r="F112">
        <f ca="1" t="shared" si="59"/>
        <v>135</v>
      </c>
      <c r="G112">
        <f ca="1" t="shared" si="59"/>
      </c>
      <c r="H112">
        <f ca="1" t="shared" si="59"/>
      </c>
      <c r="I112">
        <f ca="1" t="shared" si="59"/>
        <v>22</v>
      </c>
      <c r="J112">
        <f ca="1" t="shared" si="59"/>
      </c>
      <c r="K112">
        <f ca="1" t="shared" si="59"/>
        <v>567</v>
      </c>
      <c r="L112">
        <f ca="1" t="shared" si="59"/>
        <v>216</v>
      </c>
      <c r="M112">
        <f ca="1" t="shared" si="59"/>
        <v>56</v>
      </c>
      <c r="N112">
        <f ca="1" t="shared" si="59"/>
        <v>179</v>
      </c>
      <c r="O112">
        <f ca="1" t="shared" si="59"/>
      </c>
      <c r="P112">
        <f ca="1" t="shared" si="59"/>
      </c>
      <c r="Q112">
        <f ca="1" t="shared" si="59"/>
        <v>46</v>
      </c>
      <c r="R112">
        <f ca="1" t="shared" si="59"/>
        <v>456</v>
      </c>
      <c r="S112">
        <f ca="1" t="shared" si="59"/>
      </c>
      <c r="T112">
        <f ca="1" t="shared" si="59"/>
      </c>
      <c r="U112">
        <f ca="1" t="shared" si="65"/>
      </c>
      <c r="V112">
        <f ca="1" t="shared" si="60"/>
      </c>
      <c r="W112">
        <f t="shared" si="63"/>
        <v>2279</v>
      </c>
      <c r="X112" t="str">
        <f t="shared" si="64"/>
        <v>ok</v>
      </c>
    </row>
    <row r="113" spans="1:24" ht="12.75">
      <c r="A113" s="1">
        <v>39845</v>
      </c>
      <c r="B113">
        <f t="shared" si="61"/>
        <v>572</v>
      </c>
      <c r="C113">
        <f ca="1" t="shared" si="58"/>
        <v>195</v>
      </c>
      <c r="D113">
        <f ca="1" t="shared" si="59"/>
        <v>40</v>
      </c>
      <c r="E113">
        <f ca="1" t="shared" si="59"/>
        <v>196</v>
      </c>
      <c r="F113">
        <f ca="1" t="shared" si="59"/>
        <v>53</v>
      </c>
      <c r="G113">
        <f ca="1" t="shared" si="59"/>
      </c>
      <c r="H113">
        <f ca="1" t="shared" si="59"/>
      </c>
      <c r="I113">
        <f ca="1" t="shared" si="59"/>
        <v>50</v>
      </c>
      <c r="J113">
        <f ca="1" t="shared" si="59"/>
        <v>122</v>
      </c>
      <c r="K113">
        <f ca="1" t="shared" si="59"/>
        <v>192</v>
      </c>
      <c r="L113">
        <f ca="1" t="shared" si="59"/>
        <v>244</v>
      </c>
      <c r="M113">
        <f ca="1" t="shared" si="59"/>
        <v>6</v>
      </c>
      <c r="N113">
        <f ca="1" t="shared" si="59"/>
        <v>98</v>
      </c>
      <c r="O113">
        <f ca="1" t="shared" si="59"/>
      </c>
      <c r="P113">
        <f ca="1" t="shared" si="59"/>
        <v>164</v>
      </c>
      <c r="Q113">
        <f ca="1" t="shared" si="59"/>
        <v>90</v>
      </c>
      <c r="R113">
        <f ca="1" t="shared" si="59"/>
        <v>332</v>
      </c>
      <c r="S113">
        <f ca="1" t="shared" si="59"/>
      </c>
      <c r="T113">
        <f ca="1" t="shared" si="59"/>
      </c>
      <c r="U113">
        <f ca="1" t="shared" si="65"/>
      </c>
      <c r="V113">
        <f ca="1" t="shared" si="60"/>
      </c>
      <c r="W113">
        <f t="shared" si="63"/>
        <v>2354</v>
      </c>
      <c r="X113" t="str">
        <f t="shared" si="64"/>
        <v>ok</v>
      </c>
    </row>
    <row r="114" spans="1:24" ht="12.75">
      <c r="A114" s="1">
        <v>39873</v>
      </c>
      <c r="B114">
        <f t="shared" si="61"/>
        <v>247</v>
      </c>
      <c r="C114">
        <f ca="1" t="shared" si="58"/>
        <v>62</v>
      </c>
      <c r="D114">
        <f ca="1" t="shared" si="59"/>
        <v>199</v>
      </c>
      <c r="E114">
        <f ca="1" t="shared" si="59"/>
        <v>171</v>
      </c>
      <c r="F114">
        <f ca="1" t="shared" si="59"/>
        <v>61</v>
      </c>
      <c r="G114">
        <f ca="1" t="shared" si="59"/>
        <v>103</v>
      </c>
      <c r="H114">
        <f ca="1" t="shared" si="59"/>
        <v>29</v>
      </c>
      <c r="I114">
        <f ca="1" t="shared" si="59"/>
        <v>254</v>
      </c>
      <c r="J114">
        <f ca="1" t="shared" si="59"/>
        <v>104</v>
      </c>
      <c r="K114">
        <f ca="1" t="shared" si="59"/>
        <v>156</v>
      </c>
      <c r="L114">
        <f ca="1" t="shared" si="59"/>
        <v>299</v>
      </c>
      <c r="M114">
        <f ca="1" t="shared" si="59"/>
        <v>16</v>
      </c>
      <c r="N114">
        <f ca="1" t="shared" si="59"/>
        <v>105</v>
      </c>
      <c r="O114">
        <f ca="1" t="shared" si="59"/>
        <v>15</v>
      </c>
      <c r="P114">
        <f ca="1" t="shared" si="59"/>
        <v>114</v>
      </c>
      <c r="Q114">
        <f ca="1" t="shared" si="59"/>
        <v>66</v>
      </c>
      <c r="R114">
        <f ca="1" t="shared" si="59"/>
        <v>542</v>
      </c>
      <c r="S114">
        <f ca="1" t="shared" si="59"/>
      </c>
      <c r="T114">
        <f ca="1" t="shared" si="59"/>
      </c>
      <c r="U114">
        <f ca="1" t="shared" si="65"/>
      </c>
      <c r="V114">
        <f ca="1" t="shared" si="60"/>
      </c>
      <c r="W114">
        <f t="shared" si="63"/>
        <v>2543</v>
      </c>
      <c r="X114" t="str">
        <f t="shared" si="64"/>
        <v>ok</v>
      </c>
    </row>
    <row r="115" spans="1:24" ht="12.75">
      <c r="A115" s="1">
        <v>39904</v>
      </c>
      <c r="B115">
        <f t="shared" si="61"/>
        <v>77</v>
      </c>
      <c r="C115">
        <f ca="1" t="shared" si="58"/>
        <v>101</v>
      </c>
      <c r="D115">
        <f ca="1" t="shared" si="59"/>
        <v>122</v>
      </c>
      <c r="E115">
        <f ca="1" t="shared" si="59"/>
        <v>123</v>
      </c>
      <c r="F115">
        <f ca="1" t="shared" si="59"/>
        <v>45</v>
      </c>
      <c r="G115">
        <f ca="1" t="shared" si="59"/>
        <v>112</v>
      </c>
      <c r="H115">
        <f ca="1" t="shared" si="59"/>
        <v>224</v>
      </c>
      <c r="I115">
        <f ca="1" t="shared" si="59"/>
        <v>152</v>
      </c>
      <c r="J115">
        <f ca="1" t="shared" si="59"/>
        <v>133</v>
      </c>
      <c r="K115">
        <f ca="1" t="shared" si="59"/>
        <v>324</v>
      </c>
      <c r="L115">
        <f ca="1" t="shared" si="59"/>
        <v>315</v>
      </c>
      <c r="M115">
        <f ca="1" t="shared" si="59"/>
        <v>7</v>
      </c>
      <c r="N115">
        <f ca="1" t="shared" si="59"/>
        <v>163</v>
      </c>
      <c r="O115">
        <f ca="1" t="shared" si="59"/>
        <v>64</v>
      </c>
      <c r="P115">
        <f ca="1" t="shared" si="59"/>
        <v>38</v>
      </c>
      <c r="Q115">
        <f ca="1" t="shared" si="59"/>
        <v>67</v>
      </c>
      <c r="R115">
        <f ca="1" t="shared" si="59"/>
        <v>324</v>
      </c>
      <c r="S115">
        <f ca="1" t="shared" si="59"/>
        <v>14</v>
      </c>
      <c r="T115">
        <f ca="1" t="shared" si="59"/>
      </c>
      <c r="U115">
        <f ca="1" t="shared" si="65"/>
      </c>
      <c r="V115">
        <f ca="1">IF(AND(ISNUMBER(MATCH($A115,$A$73:$A$84,0)),ISNUMBER(MATCH(V$85,$B$70:$V$70,0))),OFFSET($A$72,MATCH($A115,$A$73:$A$84,0),MATCH(V$85,$B$70:$V$70,0)),"")</f>
      </c>
      <c r="W115">
        <f t="shared" si="63"/>
        <v>2405</v>
      </c>
      <c r="X115" t="str">
        <f t="shared" si="64"/>
        <v>ok</v>
      </c>
    </row>
    <row r="116" spans="1:24" ht="12.75">
      <c r="A116" s="8">
        <v>39934</v>
      </c>
      <c r="B116">
        <f t="shared" si="61"/>
        <v>4</v>
      </c>
      <c r="C116">
        <f ca="1" t="shared" si="58"/>
        <v>24</v>
      </c>
      <c r="D116">
        <f ca="1" t="shared" si="59"/>
        <v>99</v>
      </c>
      <c r="E116">
        <f ca="1" t="shared" si="59"/>
        <v>97</v>
      </c>
      <c r="F116">
        <f ca="1" t="shared" si="59"/>
        <v>92</v>
      </c>
      <c r="G116">
        <f ca="1" t="shared" si="59"/>
        <v>168</v>
      </c>
      <c r="H116">
        <f ca="1" t="shared" si="59"/>
        <v>287</v>
      </c>
      <c r="I116">
        <f ca="1" t="shared" si="59"/>
        <v>129</v>
      </c>
      <c r="J116">
        <f ca="1" t="shared" si="59"/>
        <v>187</v>
      </c>
      <c r="K116">
        <f ca="1" t="shared" si="59"/>
        <v>377</v>
      </c>
      <c r="L116">
        <f ca="1" t="shared" si="59"/>
        <v>313</v>
      </c>
      <c r="M116">
        <f ca="1" t="shared" si="59"/>
        <v>12</v>
      </c>
      <c r="N116">
        <f ca="1" t="shared" si="59"/>
        <v>133</v>
      </c>
      <c r="O116">
        <f ca="1" t="shared" si="59"/>
        <v>45</v>
      </c>
      <c r="P116">
        <f ca="1" t="shared" si="59"/>
        <v>13</v>
      </c>
      <c r="Q116">
        <f ca="1" t="shared" si="59"/>
        <v>50</v>
      </c>
      <c r="R116">
        <f ca="1" t="shared" si="59"/>
        <v>348</v>
      </c>
      <c r="S116">
        <f ca="1" t="shared" si="59"/>
        <v>1</v>
      </c>
      <c r="T116">
        <f ca="1" t="shared" si="59"/>
      </c>
      <c r="U116">
        <f ca="1" t="shared" si="65"/>
      </c>
      <c r="V116" s="5"/>
      <c r="W116">
        <f t="shared" si="63"/>
        <v>2379</v>
      </c>
      <c r="X116" t="str">
        <f>IF(W116=W100,"ok","ERROR")</f>
        <v>ok</v>
      </c>
    </row>
    <row r="117" spans="1:23" ht="12.75">
      <c r="A117" s="6">
        <v>39965</v>
      </c>
      <c r="B117" s="5"/>
      <c r="C117" s="5">
        <v>24</v>
      </c>
      <c r="D117" s="5">
        <v>32</v>
      </c>
      <c r="E117" s="5">
        <v>1</v>
      </c>
      <c r="F117" s="5">
        <v>44</v>
      </c>
      <c r="G117" s="5">
        <v>49</v>
      </c>
      <c r="H117" s="5">
        <v>145</v>
      </c>
      <c r="I117" s="5">
        <v>137</v>
      </c>
      <c r="J117" s="5">
        <v>115</v>
      </c>
      <c r="K117" s="5">
        <v>158</v>
      </c>
      <c r="L117" s="5">
        <v>205</v>
      </c>
      <c r="M117" s="5">
        <v>10</v>
      </c>
      <c r="N117" s="5">
        <v>94</v>
      </c>
      <c r="O117" s="5">
        <v>51</v>
      </c>
      <c r="P117" s="5">
        <v>68</v>
      </c>
      <c r="Q117" s="5">
        <v>30</v>
      </c>
      <c r="R117" s="5">
        <v>160</v>
      </c>
      <c r="S117" s="5">
        <v>30</v>
      </c>
      <c r="T117" s="5">
        <f ca="1" t="shared" si="59"/>
      </c>
      <c r="U117" s="5"/>
      <c r="V117" s="5"/>
      <c r="W117" s="5">
        <f t="shared" si="63"/>
        <v>1353</v>
      </c>
    </row>
    <row r="118" spans="1:23" ht="12.75">
      <c r="A118" s="1"/>
      <c r="B118" s="7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12.75">
      <c r="A119" s="1"/>
      <c r="B119" s="7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2.75">
      <c r="A120" s="1"/>
      <c r="B120" s="7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12.75">
      <c r="A121" s="1"/>
      <c r="B121" s="7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17" ht="12.75">
      <c r="A122" s="1"/>
      <c r="B122" s="7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17" ht="12.75">
      <c r="A123" s="1"/>
      <c r="B123" s="7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1:17" ht="12.75">
      <c r="A124" s="1"/>
      <c r="B124" s="7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 ht="12.75">
      <c r="A125" s="1"/>
      <c r="B125" s="7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1:17" ht="12.75">
      <c r="A126" s="1"/>
      <c r="B126" s="7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1:17" ht="12.75">
      <c r="A127" s="1"/>
      <c r="B127" s="7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1:17" ht="12.75">
      <c r="A128" s="1"/>
      <c r="B128" s="7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1:13" ht="12.75">
      <c r="A129" s="1"/>
      <c r="B129" s="7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ht="12.75">
      <c r="B130" s="7"/>
    </row>
    <row r="131" ht="12.75">
      <c r="B131" s="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2009-06-16T21:08:36Z</cp:lastPrinted>
  <dcterms:created xsi:type="dcterms:W3CDTF">2008-09-09T12:37:42Z</dcterms:created>
  <dcterms:modified xsi:type="dcterms:W3CDTF">2009-06-16T21:09:09Z</dcterms:modified>
  <cp:category/>
  <cp:version/>
  <cp:contentType/>
  <cp:contentStatus/>
</cp:coreProperties>
</file>