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6665" windowHeight="6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<sst xmlns="http://schemas.openxmlformats.org/spreadsheetml/2006/main" count="138" uniqueCount="37">
  <si>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</si>
  <si>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</si>
  <si>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</si>
  <si>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</si>
  <si>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</si>
  <si>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</si>
  <si>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</si>
  <si>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</si>
  <si>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</si>
  <si>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</si>
  <si>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</si>
  <si>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</si>
  <si>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</si>
  <si>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</si>
  <si>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</si>
  <si>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</si>
  <si>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</si>
  <si>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</si>
  <si>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</si>
  <si>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</si>
  <si>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</si>
  <si>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</si>
  <si>
    <t>Bobby Bhardwaj</t>
  </si>
  <si>
    <t>Grigori Baghdasaryan</t>
  </si>
  <si>
    <t>Mohamad Hammoud</t>
  </si>
  <si>
    <t>Sonia Gabriel</t>
  </si>
  <si>
    <t>Grigor Torozyan</t>
  </si>
  <si>
    <t>Mohamed Aboud</t>
  </si>
  <si>
    <t>Samuel Zare</t>
  </si>
  <si>
    <t>Aly Toure</t>
  </si>
  <si>
    <t>Christoph Diouf</t>
  </si>
  <si>
    <t>Liana Baroyan</t>
  </si>
  <si>
    <t>Bianca Jaggi</t>
  </si>
  <si>
    <t>Elen Virabyan</t>
  </si>
  <si>
    <t>Marwen Sahli</t>
  </si>
  <si>
    <t>Thierry Dime</t>
  </si>
  <si>
    <t>z 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</si>
</sst>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</numFmts>
  <fonts count="20">
    <font>
      <sz val="10"/>
      <name val="Arial"/>
      <family val="0"/>
    </font>
    <font>
      <sz val="12"/>
      <name val="Century Gothic"/>
      <family val="2"/>
    </font>
    <font>
      <sz val="13.75"/>
      <name val="Century Gothic"/>
      <family val="2"/>
    </font>
    <font>
      <sz val="11.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sz val="11.75"/>
      <name val="Century Gothic"/>
      <family val="2"/>
    </font>
    <font>
      <u val="single"/>
      <sz val="12"/>
      <name val="Century Gothic"/>
      <family val="2"/>
    </font>
    <font>
      <sz val="14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.75"/>
      <name val="Century Gothic"/>
      <family val="2"/>
    </font>
    <font>
      <u val="single"/>
      <sz val="14"/>
      <color indexed="10"/>
      <name val="Century Gothic"/>
      <family val="2"/>
    </font>
    <font>
      <u val="single"/>
      <sz val="11.75"/>
      <name val="Century Gothic"/>
      <family val="2"/>
    </font>
    <font>
      <sz val="8"/>
      <name val="Century Gothic"/>
      <family val="2"/>
    </font>
    <font>
      <u val="single"/>
      <sz val="10.75"/>
      <name val="Century Gothic"/>
      <family val="2"/>
    </font>
    <font>
      <sz val="10.75"/>
      <name val="Century Gothic"/>
      <family val="2"/>
    </font>
    <font>
      <u val="single"/>
      <sz val="11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725"/>
          <c:w val="0.8887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37476911"/>
        <c:axId val="1747880"/>
      </c:barChart>
      <c:dateAx>
        <c:axId val="37476911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1747880"/>
        <c:crosses val="autoZero"/>
        <c:auto val="0"/>
        <c:noMultiLvlLbl val="0"/>
      </c:dateAx>
      <c:valAx>
        <c:axId val="1747880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374769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025"/>
          <c:y val="0.22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75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495"/>
          <c:w val="0.886"/>
          <c:h val="0.93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15730921"/>
        <c:axId val="7360562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15730921"/>
        <c:axId val="7360562"/>
      </c:lineChart>
      <c:dateAx>
        <c:axId val="15730921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7360562"/>
        <c:crosses val="autoZero"/>
        <c:auto val="0"/>
        <c:noMultiLvlLbl val="0"/>
      </c:dateAx>
      <c:valAx>
        <c:axId val="7360562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57309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8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075"/>
          <c:w val="0.9765"/>
          <c:h val="0.78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66245059"/>
        <c:axId val="59334620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66245059"/>
        <c:axId val="59334620"/>
      </c:lineChart>
      <c:dateAx>
        <c:axId val="66245059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9334620"/>
        <c:crosses val="autoZero"/>
        <c:auto val="0"/>
        <c:noMultiLvlLbl val="0"/>
      </c:dateAx>
      <c:valAx>
        <c:axId val="59334620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62450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29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25"/>
          <c:w val="0.8865"/>
          <c:h val="0.89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Grig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Sheet1!$M$33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</c:numCache>
            </c:numRef>
          </c:val>
        </c:ser>
        <c:ser>
          <c:idx val="12"/>
          <c:order val="12"/>
          <c:tx>
            <c:strRef>
              <c:f>Sheet1!$N$33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Sheet1!$N$34:$N$42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</c:numCache>
            </c:numRef>
          </c:val>
        </c:ser>
        <c:ser>
          <c:idx val="13"/>
          <c:order val="13"/>
          <c:tx>
            <c:strRef>
              <c:f>Sheet1!$O$33</c:f>
              <c:strCache>
                <c:ptCount val="1"/>
                <c:pt idx="0">
                  <c:v>Soni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Sheet1!$O$34:$O$42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</c:numCache>
            </c:numRef>
          </c:val>
        </c:ser>
        <c:ser>
          <c:idx val="14"/>
          <c:order val="14"/>
          <c:tx>
            <c:strRef>
              <c:f>Sheet1!$P$33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Sheet1!$P$34:$P$42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</c:numCache>
            </c:numRef>
          </c:val>
        </c:ser>
        <c:overlap val="100"/>
        <c:gapWidth val="25"/>
        <c:axId val="64249533"/>
        <c:axId val="41374886"/>
      </c:barChart>
      <c:lineChart>
        <c:grouping val="standard"/>
        <c:varyColors val="0"/>
        <c:ser>
          <c:idx val="15"/>
          <c:order val="15"/>
          <c:tx>
            <c:strRef>
              <c:f>Sheet1!$Q$33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Sheet1!$Q$34:$Q$42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</c:numCache>
            </c:numRef>
          </c:val>
          <c:smooth val="0"/>
        </c:ser>
        <c:axId val="64249533"/>
        <c:axId val="41374886"/>
      </c:lineChart>
      <c:dateAx>
        <c:axId val="64249533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1374886"/>
        <c:crosses val="autoZero"/>
        <c:auto val="0"/>
        <c:noMultiLvlLbl val="0"/>
      </c:dateAx>
      <c:valAx>
        <c:axId val="41374886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42495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1175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907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25"/>
          <c:w val="1"/>
          <c:h val="0.73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Sheet1!$B$45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Sheet1!$B$46:$B$55</c:f>
              <c:numCache>
                <c:ptCount val="10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1"/>
          <c:order val="1"/>
          <c:tx>
            <c:strRef>
              <c:f>Sheet1!$C$45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Sheet1!$C$46:$C$55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</c:numCache>
            </c:numRef>
          </c:val>
        </c:ser>
        <c:ser>
          <c:idx val="2"/>
          <c:order val="2"/>
          <c:tx>
            <c:strRef>
              <c:f>Sheet1!$D$45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Sheet1!$D$46:$D$55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</c:numCache>
            </c:numRef>
          </c:val>
        </c:ser>
        <c:ser>
          <c:idx val="3"/>
          <c:order val="3"/>
          <c:tx>
            <c:strRef>
              <c:f>Sheet1!$E$45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Sheet1!$E$46:$E$55</c:f>
              <c:numCache>
                <c:ptCount val="10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</c:numCache>
            </c:numRef>
          </c:val>
        </c:ser>
        <c:ser>
          <c:idx val="4"/>
          <c:order val="4"/>
          <c:tx>
            <c:strRef>
              <c:f>Sheet1!$F$45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Sheet1!$F$46:$F$55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</c:numCache>
            </c:numRef>
          </c:val>
        </c:ser>
        <c:ser>
          <c:idx val="5"/>
          <c:order val="5"/>
          <c:tx>
            <c:strRef>
              <c:f>Sheet1!$G$45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Sheet1!$G$46:$G$55</c:f>
              <c:numCache>
                <c:ptCount val="10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</c:numCache>
            </c:numRef>
          </c:val>
        </c:ser>
        <c:ser>
          <c:idx val="6"/>
          <c:order val="6"/>
          <c:tx>
            <c:strRef>
              <c:f>Sheet1!$H$45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Sheet1!$H$46:$H$55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</c:numCache>
            </c:numRef>
          </c:val>
        </c:ser>
        <c:ser>
          <c:idx val="7"/>
          <c:order val="7"/>
          <c:tx>
            <c:strRef>
              <c:f>Sheet1!$I$45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Sheet1!$I$46:$I$55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</c:numCache>
            </c:numRef>
          </c:val>
        </c:ser>
        <c:ser>
          <c:idx val="8"/>
          <c:order val="8"/>
          <c:tx>
            <c:strRef>
              <c:f>Sheet1!$J$45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Sheet1!$J$46:$J$55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</c:numCache>
            </c:numRef>
          </c:val>
        </c:ser>
        <c:ser>
          <c:idx val="9"/>
          <c:order val="9"/>
          <c:tx>
            <c:strRef>
              <c:f>Sheet1!$K$45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Sheet1!$K$46:$K$55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</c:numCache>
            </c:numRef>
          </c:val>
        </c:ser>
        <c:ser>
          <c:idx val="10"/>
          <c:order val="10"/>
          <c:tx>
            <c:strRef>
              <c:f>Sheet1!$L$45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Sheet1!$L$46:$L$55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</c:numCache>
            </c:numRef>
          </c:val>
        </c:ser>
        <c:ser>
          <c:idx val="11"/>
          <c:order val="11"/>
          <c:tx>
            <c:strRef>
              <c:f>Sheet1!$M$45</c:f>
              <c:strCache>
                <c:ptCount val="1"/>
                <c:pt idx="0">
                  <c:v>MohH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Sheet1!$M$46:$M$55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191</c:v>
                </c:pt>
              </c:numCache>
            </c:numRef>
          </c:val>
        </c:ser>
        <c:ser>
          <c:idx val="12"/>
          <c:order val="12"/>
          <c:tx>
            <c:strRef>
              <c:f>Sheet1!$N$45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Sheet1!$N$46:$N$55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</c:numCache>
            </c:numRef>
          </c:val>
        </c:ser>
        <c:ser>
          <c:idx val="13"/>
          <c:order val="13"/>
          <c:tx>
            <c:strRef>
              <c:f>Sheet1!$O$45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Sheet1!$O$46:$O$55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</c:numCache>
            </c:numRef>
          </c:val>
        </c:ser>
        <c:ser>
          <c:idx val="14"/>
          <c:order val="14"/>
          <c:tx>
            <c:strRef>
              <c:f>Sheet1!$P$45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Sheet1!$P$46:$P$55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</c:numCache>
            </c:numRef>
          </c:val>
        </c:ser>
        <c:ser>
          <c:idx val="15"/>
          <c:order val="15"/>
          <c:tx>
            <c:strRef>
              <c:f>Sheet1!$Q$45</c:f>
              <c:strCache>
                <c:ptCount val="1"/>
                <c:pt idx="0">
                  <c:v>SamZ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Sheet1!$Q$46:$Q$55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</c:v>
                </c:pt>
              </c:numCache>
            </c:numRef>
          </c:val>
        </c:ser>
        <c:ser>
          <c:idx val="16"/>
          <c:order val="16"/>
          <c:tx>
            <c:strRef>
              <c:f>Sheet1!$R$45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Sheet1!$R$46:$R$55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</c:numCache>
            </c:numRef>
          </c:val>
        </c:ser>
        <c:ser>
          <c:idx val="17"/>
          <c:order val="17"/>
          <c:tx>
            <c:strRef>
              <c:f>Sheet1!$S$45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Sheet1!$S$46:$S$55</c:f>
              <c:numCache>
                <c:ptCount val="10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</c:numCache>
            </c:numRef>
          </c:val>
        </c:ser>
        <c:overlap val="100"/>
        <c:gapWidth val="20"/>
        <c:axId val="36829655"/>
        <c:axId val="63031440"/>
      </c:barChart>
      <c:lineChart>
        <c:grouping val="standard"/>
        <c:varyColors val="0"/>
        <c:ser>
          <c:idx val="18"/>
          <c:order val="18"/>
          <c:tx>
            <c:strRef>
              <c:f>Sheet1!$T$45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Sheet1!$T$46:$T$55</c:f>
              <c:numCache>
                <c:ptCount val="10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</c:numCache>
            </c:numRef>
          </c:val>
          <c:smooth val="0"/>
        </c:ser>
        <c:axId val="36829655"/>
        <c:axId val="63031440"/>
      </c:lineChart>
      <c:dateAx>
        <c:axId val="36829655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63031440"/>
        <c:crosses val="autoZero"/>
        <c:auto val="0"/>
        <c:noMultiLvlLbl val="0"/>
      </c:dateAx>
      <c:valAx>
        <c:axId val="63031440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368296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1275"/>
          <c:y val="0.88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2009-4-6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"/>
          <c:w val="1"/>
          <c:h val="0.7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Sheet1!$B$58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Sheet1!$B$59:$B$69</c:f>
              <c:numCache>
                <c:ptCount val="11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71</c:v>
                </c:pt>
                <c:pt idx="9">
                  <c:v>228</c:v>
                </c:pt>
              </c:numCache>
            </c:numRef>
          </c:val>
        </c:ser>
        <c:ser>
          <c:idx val="1"/>
          <c:order val="1"/>
          <c:tx>
            <c:strRef>
              <c:f>Sheet1!$C$58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Sheet1!$C$59:$C$69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</c:numCache>
            </c:numRef>
          </c:val>
        </c:ser>
        <c:ser>
          <c:idx val="2"/>
          <c:order val="2"/>
          <c:tx>
            <c:strRef>
              <c:f>Sheet1!$D$58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Sheet1!$D$59:$D$69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</c:numCache>
            </c:numRef>
          </c:val>
        </c:ser>
        <c:ser>
          <c:idx val="3"/>
          <c:order val="3"/>
          <c:tx>
            <c:strRef>
              <c:f>Sheet1!$E$58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Sheet1!$E$59:$E$69</c:f>
              <c:numCache>
                <c:ptCount val="11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</c:numCache>
            </c:numRef>
          </c:val>
        </c:ser>
        <c:ser>
          <c:idx val="4"/>
          <c:order val="4"/>
          <c:tx>
            <c:strRef>
              <c:f>Sheet1!$F$58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Sheet1!$F$59:$F$69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</c:numCache>
            </c:numRef>
          </c:val>
        </c:ser>
        <c:ser>
          <c:idx val="5"/>
          <c:order val="5"/>
          <c:tx>
            <c:strRef>
              <c:f>Sheet1!$G$58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Sheet1!$G$59:$G$69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</c:numCache>
            </c:numRef>
          </c:val>
        </c:ser>
        <c:ser>
          <c:idx val="6"/>
          <c:order val="6"/>
          <c:tx>
            <c:strRef>
              <c:f>Sheet1!$H$58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Sheet1!$H$59:$H$69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</c:numCache>
            </c:numRef>
          </c:val>
        </c:ser>
        <c:ser>
          <c:idx val="7"/>
          <c:order val="7"/>
          <c:tx>
            <c:strRef>
              <c:f>Sheet1!$I$58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Sheet1!$I$59:$I$69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</c:numCache>
            </c:numRef>
          </c:val>
        </c:ser>
        <c:ser>
          <c:idx val="8"/>
          <c:order val="8"/>
          <c:tx>
            <c:strRef>
              <c:f>Sheet1!$J$58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Sheet1!$J$59:$J$69</c:f>
              <c:numCache>
                <c:ptCount val="11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</c:numCache>
            </c:numRef>
          </c:val>
        </c:ser>
        <c:ser>
          <c:idx val="9"/>
          <c:order val="9"/>
          <c:tx>
            <c:strRef>
              <c:f>Sheet1!$K$58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Sheet1!$K$59:$K$69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</c:numCache>
            </c:numRef>
          </c:val>
        </c:ser>
        <c:ser>
          <c:idx val="10"/>
          <c:order val="10"/>
          <c:tx>
            <c:strRef>
              <c:f>Sheet1!$L$58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Sheet1!$L$59:$L$69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</c:numCache>
            </c:numRef>
          </c:val>
        </c:ser>
        <c:ser>
          <c:idx val="11"/>
          <c:order val="11"/>
          <c:tx>
            <c:strRef>
              <c:f>Sheet1!$M$58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Sheet1!$M$59:$M$69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</c:numCache>
            </c:numRef>
          </c:val>
        </c:ser>
        <c:ser>
          <c:idx val="12"/>
          <c:order val="12"/>
          <c:tx>
            <c:strRef>
              <c:f>Sheet1!$N$58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Sheet1!$N$59:$N$69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</c:numCache>
            </c:numRef>
          </c:val>
        </c:ser>
        <c:ser>
          <c:idx val="13"/>
          <c:order val="13"/>
          <c:tx>
            <c:strRef>
              <c:f>Sheet1!$O$58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Sheet1!$O$59:$O$69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</c:numCache>
            </c:numRef>
          </c:val>
        </c:ser>
        <c:ser>
          <c:idx val="14"/>
          <c:order val="14"/>
          <c:tx>
            <c:strRef>
              <c:f>Sheet1!$P$58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Sheet1!$P$59:$P$69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</c:numCache>
            </c:numRef>
          </c:val>
        </c:ser>
        <c:ser>
          <c:idx val="15"/>
          <c:order val="15"/>
          <c:tx>
            <c:strRef>
              <c:f>Sheet1!$Q$58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Sheet1!$Q$59:$Q$69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</c:numCache>
            </c:numRef>
          </c:val>
        </c:ser>
        <c:ser>
          <c:idx val="16"/>
          <c:order val="16"/>
          <c:tx>
            <c:strRef>
              <c:f>Sheet1!$R$58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Sheet1!$R$59:$R$69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</c:numCache>
            </c:numRef>
          </c:val>
        </c:ser>
        <c:ser>
          <c:idx val="17"/>
          <c:order val="17"/>
          <c:tx>
            <c:strRef>
              <c:f>Sheet1!$S$58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Sheet1!$S$59:$S$69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  <c:pt idx="10">
                  <c:v>119</c:v>
                </c:pt>
              </c:numCache>
            </c:numRef>
          </c:val>
        </c:ser>
        <c:ser>
          <c:idx val="18"/>
          <c:order val="18"/>
          <c:tx>
            <c:strRef>
              <c:f>Sheet1!$T$58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Sheet1!$T$59:$T$69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</c:numCache>
            </c:numRef>
          </c:val>
        </c:ser>
        <c:ser>
          <c:idx val="19"/>
          <c:order val="19"/>
          <c:tx>
            <c:strRef>
              <c:f>Sheet1!$U$58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Sheet1!$U$59:$U$69</c:f>
              <c:numCache>
                <c:ptCount val="11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</c:numCache>
            </c:numRef>
          </c:val>
        </c:ser>
        <c:overlap val="100"/>
        <c:gapWidth val="20"/>
        <c:axId val="30412049"/>
        <c:axId val="5272986"/>
      </c:barChart>
      <c:lineChart>
        <c:grouping val="standard"/>
        <c:varyColors val="0"/>
        <c:ser>
          <c:idx val="20"/>
          <c:order val="20"/>
          <c:tx>
            <c:strRef>
              <c:f>Sheet1!$V$58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Sheet1!$V$59:$V$69</c:f>
              <c:numCache>
                <c:ptCount val="11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</c:numCache>
            </c:numRef>
          </c:val>
          <c:smooth val="0"/>
        </c:ser>
        <c:axId val="30412049"/>
        <c:axId val="5272986"/>
      </c:lineChart>
      <c:dateAx>
        <c:axId val="30412049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5272986"/>
        <c:crosses val="autoZero"/>
        <c:auto val="0"/>
        <c:noMultiLvlLbl val="0"/>
      </c:dateAx>
      <c:valAx>
        <c:axId val="5272986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304120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0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055"/>
          <c:y val="0.85375"/>
          <c:w val="0.8235"/>
          <c:h val="0.14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2009-4-30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75"/>
          <c:w val="1"/>
          <c:h val="0.7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Sheet1!$B$72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Sheet1!$B$73:$B$84</c:f>
              <c:numCache>
                <c:ptCount val="12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119</c:v>
                </c:pt>
              </c:numCache>
            </c:numRef>
          </c:val>
        </c:ser>
        <c:ser>
          <c:idx val="1"/>
          <c:order val="1"/>
          <c:tx>
            <c:strRef>
              <c:f>Sheet1!$C$72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Sheet1!$C$73:$C$84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</c:numCache>
            </c:numRef>
          </c:val>
        </c:ser>
        <c:ser>
          <c:idx val="2"/>
          <c:order val="2"/>
          <c:tx>
            <c:strRef>
              <c:f>Sheet1!$D$72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Sheet1!$D$73:$D$84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</c:numCache>
            </c:numRef>
          </c:val>
        </c:ser>
        <c:ser>
          <c:idx val="3"/>
          <c:order val="3"/>
          <c:tx>
            <c:strRef>
              <c:f>Sheet1!$E$72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Sheet1!$E$73:$E$84</c:f>
              <c:numCache>
                <c:ptCount val="12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</c:numCache>
            </c:numRef>
          </c:val>
        </c:ser>
        <c:ser>
          <c:idx val="4"/>
          <c:order val="4"/>
          <c:tx>
            <c:strRef>
              <c:f>Sheet1!$F$72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Sheet1!$F$73:$F$84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  <c:pt idx="11">
                  <c:v>25</c:v>
                </c:pt>
              </c:numCache>
            </c:numRef>
          </c:val>
        </c:ser>
        <c:ser>
          <c:idx val="5"/>
          <c:order val="5"/>
          <c:tx>
            <c:strRef>
              <c:f>Sheet1!$G$72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Sheet1!$G$73:$G$84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</c:numCache>
            </c:numRef>
          </c:val>
        </c:ser>
        <c:ser>
          <c:idx val="6"/>
          <c:order val="6"/>
          <c:tx>
            <c:strRef>
              <c:f>Sheet1!$H$72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Sheet1!$H$73:$H$84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</c:numCache>
            </c:numRef>
          </c:val>
        </c:ser>
        <c:ser>
          <c:idx val="7"/>
          <c:order val="7"/>
          <c:tx>
            <c:strRef>
              <c:f>Sheet1!$I$72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Sheet1!$I$73:$I$84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</c:numCache>
            </c:numRef>
          </c:val>
        </c:ser>
        <c:ser>
          <c:idx val="8"/>
          <c:order val="8"/>
          <c:tx>
            <c:strRef>
              <c:f>Sheet1!$J$72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Sheet1!$J$73:$J$84</c:f>
              <c:numCache>
                <c:ptCount val="12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</c:numCache>
            </c:numRef>
          </c:val>
        </c:ser>
        <c:ser>
          <c:idx val="9"/>
          <c:order val="9"/>
          <c:tx>
            <c:strRef>
              <c:f>Sheet1!$K$72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Sheet1!$K$73:$K$84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</c:numCache>
            </c:numRef>
          </c:val>
        </c:ser>
        <c:ser>
          <c:idx val="10"/>
          <c:order val="10"/>
          <c:tx>
            <c:strRef>
              <c:f>Sheet1!$L$72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Sheet1!$L$73:$L$84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</c:numCache>
            </c:numRef>
          </c:val>
        </c:ser>
        <c:ser>
          <c:idx val="11"/>
          <c:order val="11"/>
          <c:tx>
            <c:strRef>
              <c:f>Sheet1!$M$72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Sheet1!$M$73:$M$84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</c:numCache>
            </c:numRef>
          </c:val>
        </c:ser>
        <c:ser>
          <c:idx val="12"/>
          <c:order val="12"/>
          <c:tx>
            <c:strRef>
              <c:f>Sheet1!$N$72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Sheet1!$N$73:$N$84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</c:numCache>
            </c:numRef>
          </c:val>
        </c:ser>
        <c:ser>
          <c:idx val="13"/>
          <c:order val="13"/>
          <c:tx>
            <c:strRef>
              <c:f>Sheet1!$O$72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Sheet1!$O$73:$O$84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</c:numCache>
            </c:numRef>
          </c:val>
        </c:ser>
        <c:ser>
          <c:idx val="14"/>
          <c:order val="14"/>
          <c:tx>
            <c:strRef>
              <c:f>Sheet1!$P$72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Sheet1!$P$73:$P$84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</c:numCache>
            </c:numRef>
          </c:val>
        </c:ser>
        <c:ser>
          <c:idx val="15"/>
          <c:order val="15"/>
          <c:tx>
            <c:strRef>
              <c:f>Sheet1!$Q$72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Sheet1!$Q$73:$Q$84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</c:numCache>
            </c:numRef>
          </c:val>
        </c:ser>
        <c:ser>
          <c:idx val="16"/>
          <c:order val="16"/>
          <c:tx>
            <c:strRef>
              <c:f>Sheet1!$R$72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Sheet1!$R$73:$R$84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</c:numCache>
            </c:numRef>
          </c:val>
        </c:ser>
        <c:ser>
          <c:idx val="17"/>
          <c:order val="17"/>
          <c:tx>
            <c:strRef>
              <c:f>Sheet1!$S$72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Sheet1!$S$73:$S$84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</c:numCache>
            </c:numRef>
          </c:val>
        </c:ser>
        <c:ser>
          <c:idx val="18"/>
          <c:order val="18"/>
          <c:tx>
            <c:strRef>
              <c:f>Sheet1!$T$72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Sheet1!$T$73:$T$84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</c:numCache>
            </c:numRef>
          </c:val>
        </c:ser>
        <c:ser>
          <c:idx val="19"/>
          <c:order val="19"/>
          <c:tx>
            <c:strRef>
              <c:f>Sheet1!$U$72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Sheet1!$U$73:$U$84</c:f>
              <c:numCache>
                <c:ptCount val="12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</c:numCache>
            </c:numRef>
          </c:val>
        </c:ser>
        <c:ser>
          <c:idx val="20"/>
          <c:order val="20"/>
          <c:tx>
            <c:strRef>
              <c:f>Sheet1!$V$72</c:f>
              <c:strCache>
                <c:ptCount val="1"/>
                <c:pt idx="0">
                  <c:v>ThiD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Sheet1!$V$73:$V$84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</c:numCache>
            </c:numRef>
          </c:val>
        </c:ser>
        <c:overlap val="100"/>
        <c:gapWidth val="20"/>
        <c:axId val="47456875"/>
        <c:axId val="24458692"/>
      </c:barChart>
      <c:lineChart>
        <c:grouping val="standard"/>
        <c:varyColors val="0"/>
        <c:ser>
          <c:idx val="21"/>
          <c:order val="21"/>
          <c:tx>
            <c:strRef>
              <c:f>Sheet1!$W$72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Sheet1!$W$73:$W$84</c:f>
              <c:numCache>
                <c:ptCount val="12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</c:numCache>
            </c:numRef>
          </c:val>
          <c:smooth val="0"/>
        </c:ser>
        <c:axId val="47456875"/>
        <c:axId val="24458692"/>
      </c:lineChart>
      <c:dateAx>
        <c:axId val="47456875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24458692"/>
        <c:crosses val="autoZero"/>
        <c:auto val="0"/>
        <c:noMultiLvlLbl val="0"/>
      </c:dateAx>
      <c:valAx>
        <c:axId val="24458692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474568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525"/>
          <c:y val="0.8735"/>
          <c:w val="0.82225"/>
          <c:h val="0.12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2009-5-25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25"/>
          <c:w val="1"/>
          <c:h val="0.7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Sheet1!$B$87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Sheet1!$B$88:$B$100</c:f>
              <c:numCache>
                <c:ptCount val="13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149</c:v>
                </c:pt>
                <c:pt idx="11">
                  <c:v>25</c:v>
                </c:pt>
              </c:numCache>
            </c:numRef>
          </c:val>
        </c:ser>
        <c:ser>
          <c:idx val="1"/>
          <c:order val="1"/>
          <c:tx>
            <c:strRef>
              <c:f>Sheet1!$C$87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Sheet1!$C$88:$C$100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8</c:v>
                </c:pt>
              </c:numCache>
            </c:numRef>
          </c:val>
        </c:ser>
        <c:ser>
          <c:idx val="2"/>
          <c:order val="2"/>
          <c:tx>
            <c:strRef>
              <c:f>Sheet1!$D$87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Sheet1!$D$88:$D$100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  <c:pt idx="12">
                  <c:v>85</c:v>
                </c:pt>
              </c:numCache>
            </c:numRef>
          </c:val>
        </c:ser>
        <c:ser>
          <c:idx val="3"/>
          <c:order val="3"/>
          <c:tx>
            <c:strRef>
              <c:f>Sheet1!$E$87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Sheet1!$E$88:$E$100</c:f>
              <c:numCache>
                <c:ptCount val="13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79</c:v>
                </c:pt>
              </c:numCache>
            </c:numRef>
          </c:val>
        </c:ser>
        <c:ser>
          <c:idx val="4"/>
          <c:order val="4"/>
          <c:tx>
            <c:strRef>
              <c:f>Sheet1!$F$87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Sheet1!$F$88:$F$100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81</c:v>
                </c:pt>
              </c:numCache>
            </c:numRef>
          </c:val>
        </c:ser>
        <c:ser>
          <c:idx val="5"/>
          <c:order val="5"/>
          <c:tx>
            <c:strRef>
              <c:f>Sheet1!$G$87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Sheet1!$G$88:$G$100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135</c:v>
                </c:pt>
              </c:numCache>
            </c:numRef>
          </c:val>
        </c:ser>
        <c:ser>
          <c:idx val="6"/>
          <c:order val="6"/>
          <c:tx>
            <c:strRef>
              <c:f>Sheet1!$H$87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Sheet1!$H$88:$H$100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232</c:v>
                </c:pt>
              </c:numCache>
            </c:numRef>
          </c:val>
        </c:ser>
        <c:ser>
          <c:idx val="7"/>
          <c:order val="7"/>
          <c:tx>
            <c:strRef>
              <c:f>Sheet1!$I$87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Sheet1!$I$88:$I$100</c:f>
              <c:numCache>
                <c:ptCount val="13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106</c:v>
                </c:pt>
              </c:numCache>
            </c:numRef>
          </c:val>
        </c:ser>
        <c:ser>
          <c:idx val="8"/>
          <c:order val="8"/>
          <c:tx>
            <c:strRef>
              <c:f>Sheet1!$J$87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Sheet1!$J$88:$J$100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152</c:v>
                </c:pt>
              </c:numCache>
            </c:numRef>
          </c:val>
        </c:ser>
        <c:ser>
          <c:idx val="9"/>
          <c:order val="9"/>
          <c:tx>
            <c:strRef>
              <c:f>Sheet1!$K$87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Sheet1!$K$88:$K$100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316</c:v>
                </c:pt>
              </c:numCache>
            </c:numRef>
          </c:val>
        </c:ser>
        <c:ser>
          <c:idx val="10"/>
          <c:order val="10"/>
          <c:tx>
            <c:strRef>
              <c:f>Sheet1!$L$87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Sheet1!$L$88:$L$100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267</c:v>
                </c:pt>
              </c:numCache>
            </c:numRef>
          </c:val>
        </c:ser>
        <c:ser>
          <c:idx val="11"/>
          <c:order val="11"/>
          <c:tx>
            <c:strRef>
              <c:f>Sheet1!$M$87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Sheet1!$M$88:$M$100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10</c:v>
                </c:pt>
              </c:numCache>
            </c:numRef>
          </c:val>
        </c:ser>
        <c:ser>
          <c:idx val="12"/>
          <c:order val="12"/>
          <c:tx>
            <c:strRef>
              <c:f>Sheet1!$N$87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Sheet1!$N$88:$N$100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113</c:v>
                </c:pt>
              </c:numCache>
            </c:numRef>
          </c:val>
        </c:ser>
        <c:ser>
          <c:idx val="13"/>
          <c:order val="13"/>
          <c:tx>
            <c:strRef>
              <c:f>Sheet1!$O$87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Sheet1!$O$88:$O$100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44</c:v>
                </c:pt>
              </c:numCache>
            </c:numRef>
          </c:val>
        </c:ser>
        <c:ser>
          <c:idx val="14"/>
          <c:order val="14"/>
          <c:tx>
            <c:strRef>
              <c:f>Sheet1!$P$87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Sheet1!$P$88:$P$100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1</c:v>
                </c:pt>
              </c:numCache>
            </c:numRef>
          </c:val>
        </c:ser>
        <c:ser>
          <c:idx val="15"/>
          <c:order val="15"/>
          <c:tx>
            <c:strRef>
              <c:f>Sheet1!$Q$87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Sheet1!$Q$88:$Q$100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</c:v>
                </c:pt>
              </c:numCache>
            </c:numRef>
          </c:val>
        </c:ser>
        <c:ser>
          <c:idx val="16"/>
          <c:order val="16"/>
          <c:tx>
            <c:strRef>
              <c:f>Sheet1!$R$87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Sheet1!$R$88:$R$100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  <c:pt idx="12">
                  <c:v>3</c:v>
                </c:pt>
              </c:numCache>
            </c:numRef>
          </c:val>
        </c:ser>
        <c:ser>
          <c:idx val="17"/>
          <c:order val="17"/>
          <c:tx>
            <c:strRef>
              <c:f>Sheet1!$S$87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Sheet1!$S$88:$S$100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43</c:v>
                </c:pt>
              </c:numCache>
            </c:numRef>
          </c:val>
        </c:ser>
        <c:ser>
          <c:idx val="18"/>
          <c:order val="18"/>
          <c:tx>
            <c:strRef>
              <c:f>Sheet1!$T$87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Sheet1!$T$88:$T$100</c:f>
              <c:numCache>
                <c:ptCount val="13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285</c:v>
                </c:pt>
              </c:numCache>
            </c:numRef>
          </c:val>
        </c:ser>
        <c:ser>
          <c:idx val="19"/>
          <c:order val="19"/>
          <c:tx>
            <c:strRef>
              <c:f>Sheet1!$U$87</c:f>
              <c:strCache>
                <c:ptCount val="1"/>
                <c:pt idx="0">
                  <c:v>ThiD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Sheet1!$U$88:$U$100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</c:numCache>
            </c:numRef>
          </c:val>
        </c:ser>
        <c:ser>
          <c:idx val="20"/>
          <c:order val="20"/>
          <c:tx>
            <c:strRef>
              <c:f>Sheet1!$V$87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Sheet1!$V$88:$V$100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8801637"/>
        <c:axId val="34997006"/>
      </c:barChart>
      <c:lineChart>
        <c:grouping val="standard"/>
        <c:varyColors val="0"/>
        <c:ser>
          <c:idx val="21"/>
          <c:order val="21"/>
          <c:tx>
            <c:strRef>
              <c:f>Sheet1!$W$87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Sheet1!$W$88:$W$100</c:f>
              <c:numCache>
                <c:ptCount val="13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1962</c:v>
                </c:pt>
              </c:numCache>
            </c:numRef>
          </c:val>
          <c:smooth val="0"/>
        </c:ser>
        <c:axId val="18801637"/>
        <c:axId val="34997006"/>
      </c:lineChart>
      <c:dateAx>
        <c:axId val="18801637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34997006"/>
        <c:crosses val="autoZero"/>
        <c:auto val="0"/>
        <c:noMultiLvlLbl val="0"/>
      </c:dateAx>
      <c:valAx>
        <c:axId val="34997006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188016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015"/>
          <c:y val="0.87375"/>
          <c:w val="0.82125"/>
          <c:h val="0.12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590550</xdr:colOff>
      <xdr:row>112</xdr:row>
      <xdr:rowOff>66675</xdr:rowOff>
    </xdr:from>
    <xdr:ext cx="7543800" cy="4524375"/>
    <xdr:graphicFrame>
      <xdr:nvGraphicFramePr>
        <xdr:cNvPr id="1" name="Chart 2"/>
        <xdr:cNvGraphicFramePr/>
      </xdr:nvGraphicFramePr>
      <xdr:xfrm>
        <a:off x="1266825" y="18202275"/>
        <a:ext cx="75438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180975</xdr:colOff>
      <xdr:row>111</xdr:row>
      <xdr:rowOff>9525</xdr:rowOff>
    </xdr:from>
    <xdr:ext cx="7553325" cy="4552950"/>
    <xdr:graphicFrame>
      <xdr:nvGraphicFramePr>
        <xdr:cNvPr id="2" name="Chart 14"/>
        <xdr:cNvGraphicFramePr/>
      </xdr:nvGraphicFramePr>
      <xdr:xfrm>
        <a:off x="1466850" y="17983200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381000</xdr:colOff>
      <xdr:row>109</xdr:row>
      <xdr:rowOff>133350</xdr:rowOff>
    </xdr:from>
    <xdr:ext cx="7553325" cy="4486275"/>
    <xdr:graphicFrame>
      <xdr:nvGraphicFramePr>
        <xdr:cNvPr id="3" name="Chart 15"/>
        <xdr:cNvGraphicFramePr/>
      </xdr:nvGraphicFramePr>
      <xdr:xfrm>
        <a:off x="1666875" y="17783175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581025</xdr:colOff>
      <xdr:row>108</xdr:row>
      <xdr:rowOff>95250</xdr:rowOff>
    </xdr:from>
    <xdr:ext cx="7562850" cy="4495800"/>
    <xdr:graphicFrame>
      <xdr:nvGraphicFramePr>
        <xdr:cNvPr id="4" name="Chart 16"/>
        <xdr:cNvGraphicFramePr/>
      </xdr:nvGraphicFramePr>
      <xdr:xfrm>
        <a:off x="1866900" y="17583150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161925</xdr:colOff>
      <xdr:row>107</xdr:row>
      <xdr:rowOff>38100</xdr:rowOff>
    </xdr:from>
    <xdr:ext cx="7572375" cy="4505325"/>
    <xdr:graphicFrame>
      <xdr:nvGraphicFramePr>
        <xdr:cNvPr id="5" name="Chart 17"/>
        <xdr:cNvGraphicFramePr/>
      </xdr:nvGraphicFramePr>
      <xdr:xfrm>
        <a:off x="2057400" y="17364075"/>
        <a:ext cx="75723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3</xdr:col>
      <xdr:colOff>381000</xdr:colOff>
      <xdr:row>106</xdr:row>
      <xdr:rowOff>9525</xdr:rowOff>
    </xdr:from>
    <xdr:ext cx="7581900" cy="4514850"/>
    <xdr:graphicFrame>
      <xdr:nvGraphicFramePr>
        <xdr:cNvPr id="6" name="Chart 24"/>
        <xdr:cNvGraphicFramePr/>
      </xdr:nvGraphicFramePr>
      <xdr:xfrm>
        <a:off x="2276475" y="17173575"/>
        <a:ext cx="7581900" cy="4514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3</xdr:col>
      <xdr:colOff>600075</xdr:colOff>
      <xdr:row>104</xdr:row>
      <xdr:rowOff>95250</xdr:rowOff>
    </xdr:from>
    <xdr:ext cx="7591425" cy="4524375"/>
    <xdr:graphicFrame>
      <xdr:nvGraphicFramePr>
        <xdr:cNvPr id="7" name="Chart 26"/>
        <xdr:cNvGraphicFramePr/>
      </xdr:nvGraphicFramePr>
      <xdr:xfrm>
        <a:off x="2495550" y="16935450"/>
        <a:ext cx="7591425" cy="4524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4</xdr:col>
      <xdr:colOff>228600</xdr:colOff>
      <xdr:row>103</xdr:row>
      <xdr:rowOff>0</xdr:rowOff>
    </xdr:from>
    <xdr:ext cx="7600950" cy="4533900"/>
    <xdr:graphicFrame>
      <xdr:nvGraphicFramePr>
        <xdr:cNvPr id="8" name="Chart 27"/>
        <xdr:cNvGraphicFramePr/>
      </xdr:nvGraphicFramePr>
      <xdr:xfrm>
        <a:off x="2733675" y="16678275"/>
        <a:ext cx="7600950" cy="4533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0"/>
  <sheetViews>
    <sheetView tabSelected="1" workbookViewId="0" topLeftCell="A96">
      <selection activeCell="R122" sqref="R122"/>
    </sheetView>
  </sheetViews>
  <sheetFormatPr defaultColWidth="9.140625" defaultRowHeight="12.75"/>
  <cols>
    <col min="1" max="1" width="10.1406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6" ht="12.75">
      <c r="B31" t="s">
        <v>18</v>
      </c>
      <c r="C31" t="s">
        <v>21</v>
      </c>
      <c r="D31" t="s">
        <v>0</v>
      </c>
      <c r="E31" t="s">
        <v>22</v>
      </c>
      <c r="F31" t="s">
        <v>1</v>
      </c>
      <c r="G31" t="s">
        <v>23</v>
      </c>
      <c r="H31" t="s">
        <v>14</v>
      </c>
      <c r="I31" t="s">
        <v>15</v>
      </c>
      <c r="J31" t="s">
        <v>19</v>
      </c>
      <c r="K31" t="s">
        <v>16</v>
      </c>
      <c r="L31" t="s">
        <v>24</v>
      </c>
      <c r="M31" t="s">
        <v>20</v>
      </c>
      <c r="N31" t="s">
        <v>17</v>
      </c>
      <c r="O31" t="s">
        <v>25</v>
      </c>
      <c r="P31" t="s">
        <v>4</v>
      </c>
    </row>
    <row r="32" spans="2:16" ht="12.75">
      <c r="B32" t="str">
        <f aca="true" t="shared" si="17" ref="B32:P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Bobby</v>
      </c>
      <c r="F32" t="str">
        <f t="shared" si="17"/>
        <v>Eugène</v>
      </c>
      <c r="G32" t="str">
        <f t="shared" si="17"/>
        <v>Grigori</v>
      </c>
      <c r="H32" t="str">
        <f t="shared" si="17"/>
        <v>Hasmik</v>
      </c>
      <c r="I32" t="str">
        <f t="shared" si="17"/>
        <v>Herison</v>
      </c>
      <c r="J32" t="str">
        <f t="shared" si="17"/>
        <v>Kerim</v>
      </c>
      <c r="K32" t="str">
        <f t="shared" si="17"/>
        <v>Khalil</v>
      </c>
      <c r="L32" t="str">
        <f t="shared" si="17"/>
        <v>Mohamad</v>
      </c>
      <c r="M32" t="str">
        <f t="shared" si="17"/>
        <v>Olivier</v>
      </c>
      <c r="N32" t="str">
        <f t="shared" si="17"/>
        <v>Petru</v>
      </c>
      <c r="O32" t="str">
        <f t="shared" si="17"/>
        <v>Sonia</v>
      </c>
      <c r="P32" t="str">
        <f t="shared" si="17"/>
        <v>Sujatha</v>
      </c>
    </row>
    <row r="33" spans="2:17" ht="12.75">
      <c r="B33" t="str">
        <f aca="true" t="shared" si="18" ref="B33:P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Bobb</v>
      </c>
      <c r="F33" t="str">
        <f t="shared" si="18"/>
        <v>Eugè</v>
      </c>
      <c r="G33" t="str">
        <f t="shared" si="18"/>
        <v>Grig</v>
      </c>
      <c r="H33" t="str">
        <f t="shared" si="18"/>
        <v>Hasm</v>
      </c>
      <c r="I33" t="str">
        <f t="shared" si="18"/>
        <v>Heri</v>
      </c>
      <c r="J33" t="str">
        <f t="shared" si="18"/>
        <v>Keri</v>
      </c>
      <c r="K33" t="str">
        <f t="shared" si="18"/>
        <v>Khal</v>
      </c>
      <c r="L33" t="str">
        <f t="shared" si="18"/>
        <v>Moha</v>
      </c>
      <c r="M33" t="str">
        <f t="shared" si="18"/>
        <v>Oliv</v>
      </c>
      <c r="N33" t="str">
        <f t="shared" si="18"/>
        <v>Petr</v>
      </c>
      <c r="O33" t="str">
        <f t="shared" si="18"/>
        <v>Soni</v>
      </c>
      <c r="P33" t="str">
        <f t="shared" si="18"/>
        <v>Suja</v>
      </c>
      <c r="Q33" t="s">
        <v>5</v>
      </c>
    </row>
    <row r="34" spans="1:18" ht="12.75">
      <c r="A34" s="1">
        <v>39569</v>
      </c>
      <c r="B34">
        <f>M23-SUM(C34:P34)</f>
        <v>125</v>
      </c>
      <c r="C34">
        <f ca="1">IF(AND(ISNUMBER(MATCH($A34,$A$23:$A$30,0)),ISNUMBER(MATCH(C$31,$B$20:$L$20,0))),OFFSET($A$22,MATCH($A34,$A$23:$A$30,0),MATCH(C$31,$B$20:$L$20,0)),"")</f>
      </c>
      <c r="D34">
        <f aca="true" ca="1" t="shared" si="19" ref="D34:P34">IF(AND(ISNUMBER(MATCH($A34,$A$23:$A$30,0)),ISNUMBER(MATCH(D$31,$B$20:$L$20,0))),OFFSET($A$22,MATCH($A34,$A$23:$A$30,0),MATCH(D$31,$B$20:$L$20,0)),"")</f>
        <v>299</v>
      </c>
      <c r="E34">
        <f ca="1" t="shared" si="19"/>
      </c>
      <c r="F34">
        <f ca="1" t="shared" si="19"/>
        <v>187</v>
      </c>
      <c r="G34">
        <f ca="1" t="shared" si="19"/>
      </c>
      <c r="H34">
        <f ca="1" t="shared" si="19"/>
      </c>
      <c r="I34">
        <f ca="1" t="shared" si="19"/>
      </c>
      <c r="J34">
        <f ca="1" t="shared" si="19"/>
      </c>
      <c r="K34">
        <f ca="1" t="shared" si="19"/>
      </c>
      <c r="L34">
        <f ca="1" t="shared" si="19"/>
      </c>
      <c r="M34">
        <f ca="1" t="shared" si="19"/>
      </c>
      <c r="N34">
        <f ca="1" t="shared" si="19"/>
      </c>
      <c r="O34">
        <f ca="1" t="shared" si="19"/>
      </c>
      <c r="P34">
        <f ca="1" t="shared" si="19"/>
        <v>554</v>
      </c>
      <c r="Q34">
        <f>SUM(B34:P34)</f>
        <v>1165</v>
      </c>
      <c r="R34" t="str">
        <f aca="true" t="shared" si="20" ref="R34:R41">IF(Q34=M23,"ok","ERROR")</f>
        <v>ok</v>
      </c>
    </row>
    <row r="35" spans="1:18" ht="12.75">
      <c r="A35" s="1">
        <v>39600</v>
      </c>
      <c r="B35">
        <f aca="true" t="shared" si="21" ref="B35:B41">M24-SUM(C35:P35)</f>
        <v>79</v>
      </c>
      <c r="C35">
        <f aca="true" ca="1" t="shared" si="22" ref="C35:P41">IF(AND(ISNUMBER(MATCH($A35,$A$23:$A$30,0)),ISNUMBER(MATCH(C$31,$B$20:$L$20,0))),OFFSET($A$22,MATCH($A35,$A$23:$A$30,0),MATCH(C$31,$B$20:$L$20,0)),"")</f>
      </c>
      <c r="D35">
        <f ca="1" t="shared" si="22"/>
        <v>175</v>
      </c>
      <c r="E35">
        <f ca="1" t="shared" si="22"/>
      </c>
      <c r="F35">
        <f ca="1" t="shared" si="22"/>
        <v>334</v>
      </c>
      <c r="G35">
        <f ca="1" t="shared" si="22"/>
      </c>
      <c r="H35">
        <f ca="1" t="shared" si="22"/>
      </c>
      <c r="I35">
        <f ca="1" t="shared" si="22"/>
      </c>
      <c r="J35">
        <f ca="1" t="shared" si="22"/>
      </c>
      <c r="K35">
        <f ca="1" t="shared" si="22"/>
      </c>
      <c r="L35">
        <f ca="1" t="shared" si="22"/>
      </c>
      <c r="M35">
        <f ca="1" t="shared" si="22"/>
      </c>
      <c r="N35">
        <f ca="1" t="shared" si="22"/>
      </c>
      <c r="O35">
        <f ca="1" t="shared" si="22"/>
      </c>
      <c r="P35">
        <f ca="1" t="shared" si="22"/>
        <v>414</v>
      </c>
      <c r="Q35">
        <f aca="true" t="shared" si="23" ref="Q35:Q41">SUM(B35:P35)</f>
        <v>1002</v>
      </c>
      <c r="R35" t="str">
        <f t="shared" si="20"/>
        <v>ok</v>
      </c>
    </row>
    <row r="36" spans="1:18" ht="12.75">
      <c r="A36" s="1">
        <v>39630</v>
      </c>
      <c r="B36">
        <f t="shared" si="21"/>
        <v>0</v>
      </c>
      <c r="C36">
        <f ca="1" t="shared" si="22"/>
      </c>
      <c r="D36">
        <f ca="1" t="shared" si="22"/>
        <v>498</v>
      </c>
      <c r="E36">
        <f ca="1" t="shared" si="22"/>
      </c>
      <c r="F36">
        <f ca="1" t="shared" si="22"/>
        <v>520</v>
      </c>
      <c r="G36">
        <f ca="1" t="shared" si="22"/>
      </c>
      <c r="H36">
        <f ca="1" t="shared" si="22"/>
      </c>
      <c r="I36">
        <f ca="1" t="shared" si="22"/>
      </c>
      <c r="J36">
        <f ca="1" t="shared" si="22"/>
      </c>
      <c r="K36">
        <f ca="1" t="shared" si="22"/>
      </c>
      <c r="L36">
        <f ca="1" t="shared" si="22"/>
      </c>
      <c r="M36">
        <f ca="1" t="shared" si="22"/>
      </c>
      <c r="N36">
        <f ca="1" t="shared" si="22"/>
      </c>
      <c r="O36">
        <f ca="1" t="shared" si="22"/>
      </c>
      <c r="P36">
        <f ca="1" t="shared" si="22"/>
        <v>611</v>
      </c>
      <c r="Q36">
        <f t="shared" si="23"/>
        <v>1629</v>
      </c>
      <c r="R36" t="str">
        <f t="shared" si="20"/>
        <v>ok</v>
      </c>
    </row>
    <row r="37" spans="1:18" ht="12.75">
      <c r="A37" s="1">
        <v>39661</v>
      </c>
      <c r="B37">
        <f t="shared" si="21"/>
        <v>163</v>
      </c>
      <c r="C37">
        <f ca="1" t="shared" si="22"/>
      </c>
      <c r="D37">
        <f ca="1" t="shared" si="22"/>
        <v>257</v>
      </c>
      <c r="E37">
        <f ca="1" t="shared" si="22"/>
      </c>
      <c r="F37">
        <f ca="1" t="shared" si="22"/>
        <v>487</v>
      </c>
      <c r="G37">
        <f ca="1" t="shared" si="22"/>
      </c>
      <c r="H37">
        <f ca="1" t="shared" si="22"/>
      </c>
      <c r="I37">
        <f ca="1" t="shared" si="22"/>
      </c>
      <c r="J37">
        <f ca="1" t="shared" si="22"/>
      </c>
      <c r="K37">
        <f ca="1" t="shared" si="22"/>
      </c>
      <c r="L37">
        <f ca="1" t="shared" si="22"/>
      </c>
      <c r="M37">
        <f ca="1" t="shared" si="22"/>
      </c>
      <c r="N37">
        <f ca="1" t="shared" si="22"/>
      </c>
      <c r="O37">
        <f ca="1" t="shared" si="22"/>
      </c>
      <c r="P37">
        <f ca="1" t="shared" si="22"/>
        <v>707</v>
      </c>
      <c r="Q37">
        <f t="shared" si="23"/>
        <v>1614</v>
      </c>
      <c r="R37" t="str">
        <f t="shared" si="20"/>
        <v>ok</v>
      </c>
    </row>
    <row r="38" spans="1:18" ht="12.75">
      <c r="A38" s="1">
        <v>39692</v>
      </c>
      <c r="B38">
        <f t="shared" si="21"/>
        <v>693</v>
      </c>
      <c r="C38">
        <f ca="1" t="shared" si="22"/>
      </c>
      <c r="D38">
        <f ca="1" t="shared" si="22"/>
        <v>242</v>
      </c>
      <c r="E38">
        <f ca="1" t="shared" si="22"/>
      </c>
      <c r="F38">
        <f ca="1" t="shared" si="22"/>
        <v>5</v>
      </c>
      <c r="G38">
        <f ca="1" t="shared" si="22"/>
      </c>
      <c r="H38">
        <f ca="1" t="shared" si="22"/>
      </c>
      <c r="I38">
        <f ca="1" t="shared" si="22"/>
      </c>
      <c r="J38">
        <f ca="1" t="shared" si="22"/>
      </c>
      <c r="K38">
        <f ca="1" t="shared" si="22"/>
      </c>
      <c r="L38">
        <f ca="1" t="shared" si="22"/>
      </c>
      <c r="M38">
        <f ca="1" t="shared" si="22"/>
      </c>
      <c r="N38">
        <f ca="1" t="shared" si="22"/>
      </c>
      <c r="O38">
        <f ca="1" t="shared" si="22"/>
      </c>
      <c r="P38">
        <f ca="1" t="shared" si="22"/>
        <v>470</v>
      </c>
      <c r="Q38">
        <f t="shared" si="23"/>
        <v>1410</v>
      </c>
      <c r="R38" t="str">
        <f t="shared" si="20"/>
        <v>ok</v>
      </c>
    </row>
    <row r="39" spans="1:18" ht="12.75">
      <c r="A39" s="1">
        <v>39722</v>
      </c>
      <c r="B39">
        <f t="shared" si="21"/>
        <v>830</v>
      </c>
      <c r="C39">
        <f ca="1" t="shared" si="22"/>
      </c>
      <c r="D39">
        <f ca="1" t="shared" si="22"/>
        <v>439</v>
      </c>
      <c r="E39">
        <f ca="1" t="shared" si="22"/>
      </c>
      <c r="F39">
        <f ca="1" t="shared" si="22"/>
        <v>60</v>
      </c>
      <c r="G39">
        <f ca="1" t="shared" si="22"/>
      </c>
      <c r="H39">
        <f ca="1" t="shared" si="22"/>
      </c>
      <c r="I39">
        <f ca="1" t="shared" si="22"/>
      </c>
      <c r="J39">
        <f ca="1" t="shared" si="22"/>
      </c>
      <c r="K39">
        <f ca="1" t="shared" si="22"/>
      </c>
      <c r="L39">
        <f ca="1" t="shared" si="22"/>
      </c>
      <c r="M39">
        <f ca="1" t="shared" si="22"/>
      </c>
      <c r="N39">
        <f ca="1" t="shared" si="22"/>
      </c>
      <c r="O39">
        <f ca="1" t="shared" si="22"/>
      </c>
      <c r="P39">
        <f ca="1" t="shared" si="22"/>
        <v>722</v>
      </c>
      <c r="Q39">
        <f t="shared" si="23"/>
        <v>2051</v>
      </c>
      <c r="R39" t="str">
        <f t="shared" si="20"/>
        <v>ok</v>
      </c>
    </row>
    <row r="40" spans="1:18" ht="12.75">
      <c r="A40" s="4">
        <v>39753</v>
      </c>
      <c r="B40">
        <f t="shared" si="21"/>
        <v>136</v>
      </c>
      <c r="C40">
        <f ca="1" t="shared" si="22"/>
      </c>
      <c r="D40">
        <f ca="1" t="shared" si="22"/>
        <v>190</v>
      </c>
      <c r="E40">
        <f ca="1" t="shared" si="22"/>
      </c>
      <c r="F40">
        <f ca="1" t="shared" si="22"/>
        <v>93</v>
      </c>
      <c r="G40">
        <f ca="1" t="shared" si="22"/>
      </c>
      <c r="H40">
        <f ca="1" t="shared" si="22"/>
        <v>53</v>
      </c>
      <c r="I40">
        <f ca="1" t="shared" si="22"/>
        <v>188</v>
      </c>
      <c r="J40">
        <f ca="1" t="shared" si="22"/>
        <v>110</v>
      </c>
      <c r="K40">
        <f ca="1" t="shared" si="22"/>
        <v>99</v>
      </c>
      <c r="L40">
        <f ca="1" t="shared" si="22"/>
      </c>
      <c r="M40">
        <f ca="1" t="shared" si="22"/>
        <v>93</v>
      </c>
      <c r="N40">
        <f ca="1" t="shared" si="22"/>
        <v>136</v>
      </c>
      <c r="O40">
        <f ca="1" t="shared" si="22"/>
      </c>
      <c r="P40">
        <f ca="1" t="shared" si="22"/>
        <v>397</v>
      </c>
      <c r="Q40">
        <f t="shared" si="23"/>
        <v>1495</v>
      </c>
      <c r="R40" t="str">
        <f t="shared" si="20"/>
        <v>ok</v>
      </c>
    </row>
    <row r="41" spans="1:18" ht="12.75">
      <c r="A41" s="1">
        <v>39783</v>
      </c>
      <c r="B41">
        <f t="shared" si="21"/>
        <v>0</v>
      </c>
      <c r="C41">
        <f ca="1" t="shared" si="22"/>
      </c>
      <c r="D41">
        <f ca="1" t="shared" si="22"/>
        <v>241</v>
      </c>
      <c r="E41">
        <f ca="1" t="shared" si="22"/>
      </c>
      <c r="F41">
        <f ca="1" t="shared" si="22"/>
        <v>39</v>
      </c>
      <c r="G41">
        <f ca="1" t="shared" si="22"/>
      </c>
      <c r="H41">
        <f ca="1" t="shared" si="22"/>
        <v>99</v>
      </c>
      <c r="I41">
        <f ca="1" t="shared" si="22"/>
        <v>138</v>
      </c>
      <c r="J41">
        <f ca="1" t="shared" si="22"/>
        <v>11</v>
      </c>
      <c r="K41">
        <f ca="1" t="shared" si="22"/>
        <v>173</v>
      </c>
      <c r="L41">
        <f ca="1" t="shared" si="22"/>
      </c>
      <c r="M41">
        <f ca="1" t="shared" si="22"/>
        <v>207</v>
      </c>
      <c r="N41">
        <f ca="1" t="shared" si="22"/>
        <v>182</v>
      </c>
      <c r="O41">
        <f ca="1" t="shared" si="22"/>
      </c>
      <c r="P41">
        <f ca="1" t="shared" si="22"/>
        <v>590</v>
      </c>
      <c r="Q41">
        <f t="shared" si="23"/>
        <v>1680</v>
      </c>
      <c r="R41" t="str">
        <f t="shared" si="20"/>
        <v>ok</v>
      </c>
    </row>
    <row r="42" spans="1:17" ht="12.75">
      <c r="A42" s="1">
        <v>39814</v>
      </c>
      <c r="B42" s="5"/>
      <c r="C42" s="5">
        <v>55</v>
      </c>
      <c r="D42" s="5">
        <v>111</v>
      </c>
      <c r="E42" s="5">
        <v>135</v>
      </c>
      <c r="F42" s="5">
        <v>22</v>
      </c>
      <c r="G42" s="5">
        <v>567</v>
      </c>
      <c r="H42" s="5">
        <v>216</v>
      </c>
      <c r="I42" s="5">
        <v>56</v>
      </c>
      <c r="J42" s="5">
        <v>56</v>
      </c>
      <c r="K42" s="5">
        <v>179</v>
      </c>
      <c r="L42" s="5">
        <v>15</v>
      </c>
      <c r="M42" s="5">
        <v>122</v>
      </c>
      <c r="N42" s="5">
        <v>243</v>
      </c>
      <c r="O42" s="5">
        <v>46</v>
      </c>
      <c r="P42" s="5">
        <v>456</v>
      </c>
      <c r="Q42" s="5">
        <f>SUM(B42:P42)</f>
        <v>2279</v>
      </c>
    </row>
    <row r="43" spans="2:19" ht="12.75">
      <c r="B43" t="s">
        <v>18</v>
      </c>
      <c r="C43" t="s">
        <v>21</v>
      </c>
      <c r="D43" t="s">
        <v>29</v>
      </c>
      <c r="E43" t="s">
        <v>0</v>
      </c>
      <c r="F43" t="s">
        <v>22</v>
      </c>
      <c r="G43" t="s">
        <v>1</v>
      </c>
      <c r="H43" t="s">
        <v>26</v>
      </c>
      <c r="I43" t="s">
        <v>23</v>
      </c>
      <c r="J43" t="s">
        <v>14</v>
      </c>
      <c r="K43" t="s">
        <v>19</v>
      </c>
      <c r="L43" t="s">
        <v>16</v>
      </c>
      <c r="M43" t="s">
        <v>24</v>
      </c>
      <c r="N43" t="s">
        <v>27</v>
      </c>
      <c r="O43" t="s">
        <v>20</v>
      </c>
      <c r="P43" t="s">
        <v>17</v>
      </c>
      <c r="Q43" t="s">
        <v>28</v>
      </c>
      <c r="R43" t="s">
        <v>25</v>
      </c>
      <c r="S43" t="s">
        <v>4</v>
      </c>
    </row>
    <row r="44" spans="2:19" ht="12.75">
      <c r="B44" t="str">
        <f aca="true" t="shared" si="24" ref="B44:S44">LEFT(B43,SEARCH(" ",B43)-1)</f>
        <v>Other</v>
      </c>
      <c r="C44" t="str">
        <f t="shared" si="24"/>
        <v>Alain</v>
      </c>
      <c r="D44" t="str">
        <f t="shared" si="24"/>
        <v>Aly</v>
      </c>
      <c r="E44" t="str">
        <f t="shared" si="24"/>
        <v>Baher</v>
      </c>
      <c r="F44" t="str">
        <f t="shared" si="24"/>
        <v>Bobby</v>
      </c>
      <c r="G44" t="str">
        <f t="shared" si="24"/>
        <v>Eugène</v>
      </c>
      <c r="H44" t="str">
        <f t="shared" si="24"/>
        <v>Grigor</v>
      </c>
      <c r="I44" t="str">
        <f t="shared" si="24"/>
        <v>Grigori</v>
      </c>
      <c r="J44" t="str">
        <f t="shared" si="24"/>
        <v>Hasmik</v>
      </c>
      <c r="K44" t="str">
        <f t="shared" si="24"/>
        <v>Kerim</v>
      </c>
      <c r="L44" t="str">
        <f t="shared" si="24"/>
        <v>Khalil</v>
      </c>
      <c r="M44" t="str">
        <f t="shared" si="24"/>
        <v>Mohamad</v>
      </c>
      <c r="N44" t="str">
        <f t="shared" si="24"/>
        <v>Mohamed</v>
      </c>
      <c r="O44" t="str">
        <f t="shared" si="24"/>
        <v>Olivier</v>
      </c>
      <c r="P44" t="str">
        <f t="shared" si="24"/>
        <v>Petru</v>
      </c>
      <c r="Q44" t="str">
        <f t="shared" si="24"/>
        <v>Samuel</v>
      </c>
      <c r="R44" t="str">
        <f t="shared" si="24"/>
        <v>Sonia</v>
      </c>
      <c r="S44" t="str">
        <f t="shared" si="24"/>
        <v>Sujatha</v>
      </c>
    </row>
    <row r="45" spans="2:20" ht="12.75">
      <c r="B45" t="str">
        <f>LEFT(B44,4)</f>
        <v>Othe</v>
      </c>
      <c r="C45" t="str">
        <f>LEFT(C44,3)&amp;MID(C43,SEARCH(" ",C43)+1,1)</f>
        <v>AlaS</v>
      </c>
      <c r="D45" t="str">
        <f aca="true" t="shared" si="25" ref="D45:S45">LEFT(D44,3)&amp;MID(D43,SEARCH(" ",D43)+1,1)</f>
        <v>AlyT</v>
      </c>
      <c r="E45" t="str">
        <f t="shared" si="25"/>
        <v>BahR</v>
      </c>
      <c r="F45" t="str">
        <f t="shared" si="25"/>
        <v>BobB</v>
      </c>
      <c r="G45" t="str">
        <f t="shared" si="25"/>
        <v>EugE</v>
      </c>
      <c r="H45" t="str">
        <f t="shared" si="25"/>
        <v>GriT</v>
      </c>
      <c r="I45" t="str">
        <f t="shared" si="25"/>
        <v>GriB</v>
      </c>
      <c r="J45" t="str">
        <f t="shared" si="25"/>
        <v>HasS</v>
      </c>
      <c r="K45" t="str">
        <f t="shared" si="25"/>
        <v>KerT</v>
      </c>
      <c r="L45" t="str">
        <f t="shared" si="25"/>
        <v>KhaR</v>
      </c>
      <c r="M45" t="str">
        <f t="shared" si="25"/>
        <v>MohH</v>
      </c>
      <c r="N45" t="str">
        <f t="shared" si="25"/>
        <v>MohA</v>
      </c>
      <c r="O45" t="str">
        <f t="shared" si="25"/>
        <v>OliW</v>
      </c>
      <c r="P45" t="str">
        <f t="shared" si="25"/>
        <v>PetV</v>
      </c>
      <c r="Q45" t="str">
        <f t="shared" si="25"/>
        <v>SamZ</v>
      </c>
      <c r="R45" t="str">
        <f t="shared" si="25"/>
        <v>SonG</v>
      </c>
      <c r="S45" t="str">
        <f t="shared" si="25"/>
        <v>SujN</v>
      </c>
      <c r="T45" t="s">
        <v>5</v>
      </c>
    </row>
    <row r="46" spans="1:21" ht="12.75">
      <c r="A46" s="1">
        <v>39569</v>
      </c>
      <c r="B46">
        <f>Q34-SUM(C46:S46)</f>
        <v>125</v>
      </c>
      <c r="C46">
        <f aca="true" ca="1" t="shared" si="26" ref="C46:C54">IF(AND(ISNUMBER(MATCH($A46,$A$34:$A$42,0)),ISNUMBER(MATCH(C$43,$B$31:$P$31,0))),OFFSET($A$33,MATCH($A46,$A$34:$A$42,0),MATCH(C$43,$B$31:$P$31,0)),"")</f>
      </c>
      <c r="D46">
        <f aca="true" ca="1" t="shared" si="27" ref="D46:S54">IF(AND(ISNUMBER(MATCH($A46,$A$34:$A$42,0)),ISNUMBER(MATCH(D$43,$B$31:$P$31,0))),OFFSET($A$33,MATCH($A46,$A$34:$A$42,0),MATCH(D$43,$B$31:$P$31,0)),"")</f>
      </c>
      <c r="E46">
        <f ca="1" t="shared" si="27"/>
        <v>299</v>
      </c>
      <c r="F46">
        <f ca="1" t="shared" si="27"/>
      </c>
      <c r="G46">
        <f ca="1" t="shared" si="27"/>
        <v>187</v>
      </c>
      <c r="H46">
        <f ca="1" t="shared" si="27"/>
      </c>
      <c r="I46">
        <f ca="1" t="shared" si="27"/>
      </c>
      <c r="J46">
        <f ca="1" t="shared" si="27"/>
      </c>
      <c r="K46">
        <f ca="1" t="shared" si="27"/>
      </c>
      <c r="L46">
        <f ca="1" t="shared" si="27"/>
      </c>
      <c r="M46">
        <f ca="1" t="shared" si="27"/>
      </c>
      <c r="N46">
        <f ca="1" t="shared" si="27"/>
      </c>
      <c r="O46">
        <f ca="1" t="shared" si="27"/>
      </c>
      <c r="P46">
        <f ca="1" t="shared" si="27"/>
      </c>
      <c r="Q46">
        <f ca="1" t="shared" si="27"/>
      </c>
      <c r="R46">
        <f ca="1" t="shared" si="27"/>
      </c>
      <c r="S46">
        <f ca="1" t="shared" si="27"/>
        <v>554</v>
      </c>
      <c r="T46">
        <f>SUM(B46:S46)</f>
        <v>1165</v>
      </c>
      <c r="U46" t="str">
        <f aca="true" t="shared" si="28" ref="U46:U54">IF(T46=Q34,"ok","ERROR")</f>
        <v>ok</v>
      </c>
    </row>
    <row r="47" spans="1:21" ht="12.75">
      <c r="A47" s="1">
        <v>39600</v>
      </c>
      <c r="B47">
        <f aca="true" t="shared" si="29" ref="B47:B54">Q35-SUM(C47:S47)</f>
        <v>79</v>
      </c>
      <c r="C47">
        <f ca="1" t="shared" si="26"/>
      </c>
      <c r="D47">
        <f aca="true" ca="1" t="shared" si="30" ref="D47:R47">IF(AND(ISNUMBER(MATCH($A47,$A$34:$A$42,0)),ISNUMBER(MATCH(D$43,$B$31:$P$31,0))),OFFSET($A$33,MATCH($A47,$A$34:$A$42,0),MATCH(D$43,$B$31:$P$31,0)),"")</f>
      </c>
      <c r="E47">
        <f ca="1" t="shared" si="30"/>
        <v>175</v>
      </c>
      <c r="F47">
        <f ca="1" t="shared" si="30"/>
      </c>
      <c r="G47">
        <f ca="1" t="shared" si="30"/>
        <v>334</v>
      </c>
      <c r="H47">
        <f ca="1" t="shared" si="30"/>
      </c>
      <c r="I47">
        <f ca="1" t="shared" si="30"/>
      </c>
      <c r="J47">
        <f ca="1" t="shared" si="30"/>
      </c>
      <c r="K47">
        <f ca="1" t="shared" si="30"/>
      </c>
      <c r="L47">
        <f ca="1" t="shared" si="30"/>
      </c>
      <c r="M47">
        <f ca="1" t="shared" si="30"/>
      </c>
      <c r="N47">
        <f ca="1" t="shared" si="30"/>
      </c>
      <c r="O47">
        <f ca="1" t="shared" si="30"/>
      </c>
      <c r="P47">
        <f ca="1" t="shared" si="30"/>
      </c>
      <c r="Q47">
        <f ca="1" t="shared" si="30"/>
      </c>
      <c r="R47">
        <f ca="1" t="shared" si="30"/>
      </c>
      <c r="S47">
        <f ca="1" t="shared" si="27"/>
        <v>414</v>
      </c>
      <c r="T47">
        <f aca="true" t="shared" si="31" ref="T47:T55">SUM(B47:S47)</f>
        <v>1002</v>
      </c>
      <c r="U47" t="str">
        <f t="shared" si="28"/>
        <v>ok</v>
      </c>
    </row>
    <row r="48" spans="1:21" ht="12.75">
      <c r="A48" s="1">
        <v>39630</v>
      </c>
      <c r="B48">
        <f t="shared" si="29"/>
        <v>0</v>
      </c>
      <c r="C48">
        <f ca="1" t="shared" si="26"/>
      </c>
      <c r="D48">
        <f ca="1" t="shared" si="27"/>
      </c>
      <c r="E48">
        <f ca="1" t="shared" si="27"/>
        <v>498</v>
      </c>
      <c r="F48">
        <f ca="1" t="shared" si="27"/>
      </c>
      <c r="G48">
        <f ca="1" t="shared" si="27"/>
        <v>520</v>
      </c>
      <c r="H48">
        <f ca="1" t="shared" si="27"/>
      </c>
      <c r="I48">
        <f ca="1" t="shared" si="27"/>
      </c>
      <c r="J48">
        <f ca="1" t="shared" si="27"/>
      </c>
      <c r="K48">
        <f ca="1" t="shared" si="27"/>
      </c>
      <c r="L48">
        <f ca="1" t="shared" si="27"/>
      </c>
      <c r="M48">
        <f ca="1" t="shared" si="27"/>
      </c>
      <c r="N48">
        <f ca="1" t="shared" si="27"/>
      </c>
      <c r="O48">
        <f ca="1" t="shared" si="27"/>
      </c>
      <c r="P48">
        <f ca="1" t="shared" si="27"/>
      </c>
      <c r="Q48">
        <f ca="1" t="shared" si="27"/>
      </c>
      <c r="R48">
        <f ca="1" t="shared" si="27"/>
      </c>
      <c r="S48">
        <f ca="1" t="shared" si="27"/>
        <v>611</v>
      </c>
      <c r="T48">
        <f t="shared" si="31"/>
        <v>1629</v>
      </c>
      <c r="U48" t="str">
        <f t="shared" si="28"/>
        <v>ok</v>
      </c>
    </row>
    <row r="49" spans="1:21" ht="12.75">
      <c r="A49" s="1">
        <v>39661</v>
      </c>
      <c r="B49">
        <f t="shared" si="29"/>
        <v>163</v>
      </c>
      <c r="C49">
        <f ca="1" t="shared" si="26"/>
      </c>
      <c r="D49">
        <f ca="1" t="shared" si="27"/>
      </c>
      <c r="E49">
        <f ca="1" t="shared" si="27"/>
        <v>257</v>
      </c>
      <c r="F49">
        <f ca="1" t="shared" si="27"/>
      </c>
      <c r="G49">
        <f ca="1" t="shared" si="27"/>
        <v>487</v>
      </c>
      <c r="H49">
        <f ca="1" t="shared" si="27"/>
      </c>
      <c r="I49">
        <f ca="1" t="shared" si="27"/>
      </c>
      <c r="J49">
        <f ca="1" t="shared" si="27"/>
      </c>
      <c r="K49">
        <f ca="1" t="shared" si="27"/>
      </c>
      <c r="L49">
        <f ca="1" t="shared" si="27"/>
      </c>
      <c r="M49">
        <f ca="1" t="shared" si="27"/>
      </c>
      <c r="N49">
        <f ca="1" t="shared" si="27"/>
      </c>
      <c r="O49">
        <f ca="1" t="shared" si="27"/>
      </c>
      <c r="P49">
        <f ca="1" t="shared" si="27"/>
      </c>
      <c r="Q49">
        <f ca="1" t="shared" si="27"/>
      </c>
      <c r="R49">
        <f ca="1" t="shared" si="27"/>
      </c>
      <c r="S49">
        <f ca="1" t="shared" si="27"/>
        <v>707</v>
      </c>
      <c r="T49">
        <f t="shared" si="31"/>
        <v>1614</v>
      </c>
      <c r="U49" t="str">
        <f t="shared" si="28"/>
        <v>ok</v>
      </c>
    </row>
    <row r="50" spans="1:21" ht="12.75">
      <c r="A50" s="1">
        <v>39692</v>
      </c>
      <c r="B50">
        <f t="shared" si="29"/>
        <v>693</v>
      </c>
      <c r="C50">
        <f ca="1" t="shared" si="26"/>
      </c>
      <c r="D50">
        <f ca="1" t="shared" si="27"/>
      </c>
      <c r="E50">
        <f ca="1" t="shared" si="27"/>
        <v>242</v>
      </c>
      <c r="F50">
        <f ca="1" t="shared" si="27"/>
      </c>
      <c r="G50">
        <f ca="1" t="shared" si="27"/>
        <v>5</v>
      </c>
      <c r="H50">
        <f ca="1" t="shared" si="27"/>
      </c>
      <c r="I50">
        <f ca="1" t="shared" si="27"/>
      </c>
      <c r="J50">
        <f ca="1" t="shared" si="27"/>
      </c>
      <c r="K50">
        <f ca="1" t="shared" si="27"/>
      </c>
      <c r="L50">
        <f ca="1" t="shared" si="27"/>
      </c>
      <c r="M50">
        <f ca="1" t="shared" si="27"/>
      </c>
      <c r="N50">
        <f ca="1" t="shared" si="27"/>
      </c>
      <c r="O50">
        <f ca="1" t="shared" si="27"/>
      </c>
      <c r="P50">
        <f ca="1" t="shared" si="27"/>
      </c>
      <c r="Q50">
        <f ca="1" t="shared" si="27"/>
      </c>
      <c r="R50">
        <f ca="1" t="shared" si="27"/>
      </c>
      <c r="S50">
        <f ca="1" t="shared" si="27"/>
        <v>470</v>
      </c>
      <c r="T50">
        <f t="shared" si="31"/>
        <v>1410</v>
      </c>
      <c r="U50" t="str">
        <f t="shared" si="28"/>
        <v>ok</v>
      </c>
    </row>
    <row r="51" spans="1:21" ht="12.75">
      <c r="A51" s="1">
        <v>39722</v>
      </c>
      <c r="B51">
        <f t="shared" si="29"/>
        <v>830</v>
      </c>
      <c r="C51">
        <f ca="1" t="shared" si="26"/>
      </c>
      <c r="D51">
        <f ca="1" t="shared" si="27"/>
      </c>
      <c r="E51">
        <f ca="1" t="shared" si="27"/>
        <v>439</v>
      </c>
      <c r="F51">
        <f ca="1" t="shared" si="27"/>
      </c>
      <c r="G51">
        <f ca="1" t="shared" si="27"/>
        <v>60</v>
      </c>
      <c r="H51">
        <f ca="1" t="shared" si="27"/>
      </c>
      <c r="I51">
        <f ca="1" t="shared" si="27"/>
      </c>
      <c r="J51">
        <f ca="1" t="shared" si="27"/>
      </c>
      <c r="K51">
        <f ca="1" t="shared" si="27"/>
      </c>
      <c r="L51">
        <f ca="1" t="shared" si="27"/>
      </c>
      <c r="M51">
        <f ca="1" t="shared" si="27"/>
      </c>
      <c r="N51">
        <f ca="1" t="shared" si="27"/>
      </c>
      <c r="O51">
        <f ca="1" t="shared" si="27"/>
      </c>
      <c r="P51">
        <f ca="1" t="shared" si="27"/>
      </c>
      <c r="Q51">
        <f ca="1" t="shared" si="27"/>
      </c>
      <c r="R51">
        <f ca="1" t="shared" si="27"/>
      </c>
      <c r="S51">
        <f ca="1" t="shared" si="27"/>
        <v>722</v>
      </c>
      <c r="T51">
        <f t="shared" si="31"/>
        <v>2051</v>
      </c>
      <c r="U51" t="str">
        <f t="shared" si="28"/>
        <v>ok</v>
      </c>
    </row>
    <row r="52" spans="1:21" ht="12.75">
      <c r="A52" s="4">
        <v>39753</v>
      </c>
      <c r="B52">
        <f t="shared" si="29"/>
        <v>324</v>
      </c>
      <c r="C52">
        <f ca="1" t="shared" si="26"/>
      </c>
      <c r="D52">
        <f ca="1" t="shared" si="27"/>
      </c>
      <c r="E52">
        <f ca="1" t="shared" si="27"/>
        <v>190</v>
      </c>
      <c r="F52">
        <f ca="1" t="shared" si="27"/>
      </c>
      <c r="G52">
        <f ca="1" t="shared" si="27"/>
        <v>93</v>
      </c>
      <c r="H52">
        <f ca="1" t="shared" si="27"/>
      </c>
      <c r="I52">
        <f ca="1" t="shared" si="27"/>
      </c>
      <c r="J52">
        <f ca="1" t="shared" si="27"/>
        <v>53</v>
      </c>
      <c r="K52">
        <f ca="1" t="shared" si="27"/>
        <v>110</v>
      </c>
      <c r="L52">
        <f ca="1" t="shared" si="27"/>
        <v>99</v>
      </c>
      <c r="M52">
        <f ca="1" t="shared" si="27"/>
      </c>
      <c r="N52">
        <f ca="1" t="shared" si="27"/>
      </c>
      <c r="O52">
        <f ca="1" t="shared" si="27"/>
        <v>93</v>
      </c>
      <c r="P52">
        <f ca="1" t="shared" si="27"/>
        <v>136</v>
      </c>
      <c r="Q52">
        <f ca="1" t="shared" si="27"/>
      </c>
      <c r="R52">
        <f ca="1" t="shared" si="27"/>
      </c>
      <c r="S52">
        <f ca="1" t="shared" si="27"/>
        <v>397</v>
      </c>
      <c r="T52">
        <f t="shared" si="31"/>
        <v>1495</v>
      </c>
      <c r="U52" t="str">
        <f t="shared" si="28"/>
        <v>ok</v>
      </c>
    </row>
    <row r="53" spans="1:21" ht="12.75">
      <c r="A53" s="1">
        <v>39783</v>
      </c>
      <c r="B53">
        <f t="shared" si="29"/>
        <v>138</v>
      </c>
      <c r="C53">
        <f ca="1" t="shared" si="26"/>
      </c>
      <c r="D53">
        <f ca="1" t="shared" si="27"/>
      </c>
      <c r="E53">
        <f ca="1" t="shared" si="27"/>
        <v>241</v>
      </c>
      <c r="F53">
        <f ca="1" t="shared" si="27"/>
      </c>
      <c r="G53">
        <f ca="1" t="shared" si="27"/>
        <v>39</v>
      </c>
      <c r="H53">
        <f ca="1" t="shared" si="27"/>
      </c>
      <c r="I53">
        <f ca="1" t="shared" si="27"/>
      </c>
      <c r="J53">
        <f ca="1" t="shared" si="27"/>
        <v>99</v>
      </c>
      <c r="K53">
        <f ca="1" t="shared" si="27"/>
        <v>11</v>
      </c>
      <c r="L53">
        <f ca="1" t="shared" si="27"/>
        <v>173</v>
      </c>
      <c r="M53">
        <f ca="1" t="shared" si="27"/>
      </c>
      <c r="N53">
        <f ca="1" t="shared" si="27"/>
      </c>
      <c r="O53">
        <f ca="1" t="shared" si="27"/>
        <v>207</v>
      </c>
      <c r="P53">
        <f ca="1" t="shared" si="27"/>
        <v>182</v>
      </c>
      <c r="Q53">
        <f ca="1" t="shared" si="27"/>
      </c>
      <c r="R53">
        <f ca="1" t="shared" si="27"/>
      </c>
      <c r="S53">
        <f ca="1" t="shared" si="27"/>
        <v>590</v>
      </c>
      <c r="T53">
        <f t="shared" si="31"/>
        <v>1680</v>
      </c>
      <c r="U53" t="str">
        <f t="shared" si="28"/>
        <v>ok</v>
      </c>
    </row>
    <row r="54" spans="1:21" ht="12.75">
      <c r="A54" s="1">
        <v>39814</v>
      </c>
      <c r="B54">
        <f t="shared" si="29"/>
        <v>56</v>
      </c>
      <c r="C54">
        <f ca="1" t="shared" si="26"/>
        <v>55</v>
      </c>
      <c r="D54">
        <f ca="1" t="shared" si="27"/>
      </c>
      <c r="E54">
        <f ca="1" t="shared" si="27"/>
        <v>111</v>
      </c>
      <c r="F54">
        <f ca="1" t="shared" si="27"/>
        <v>135</v>
      </c>
      <c r="G54">
        <f ca="1" t="shared" si="27"/>
        <v>22</v>
      </c>
      <c r="H54">
        <f ca="1" t="shared" si="27"/>
      </c>
      <c r="I54">
        <f ca="1" t="shared" si="27"/>
        <v>567</v>
      </c>
      <c r="J54">
        <f ca="1" t="shared" si="27"/>
        <v>216</v>
      </c>
      <c r="K54">
        <f ca="1" t="shared" si="27"/>
        <v>56</v>
      </c>
      <c r="L54">
        <f ca="1" t="shared" si="27"/>
        <v>179</v>
      </c>
      <c r="M54">
        <f ca="1" t="shared" si="27"/>
        <v>15</v>
      </c>
      <c r="N54">
        <f ca="1" t="shared" si="27"/>
      </c>
      <c r="O54">
        <f ca="1" t="shared" si="27"/>
        <v>122</v>
      </c>
      <c r="P54">
        <f ca="1" t="shared" si="27"/>
        <v>243</v>
      </c>
      <c r="Q54">
        <f ca="1" t="shared" si="27"/>
      </c>
      <c r="R54">
        <f ca="1" t="shared" si="27"/>
        <v>46</v>
      </c>
      <c r="S54">
        <f ca="1" t="shared" si="27"/>
        <v>456</v>
      </c>
      <c r="T54">
        <f t="shared" si="31"/>
        <v>2279</v>
      </c>
      <c r="U54" t="str">
        <f t="shared" si="28"/>
        <v>ok</v>
      </c>
    </row>
    <row r="55" spans="1:20" ht="12.75">
      <c r="A55" s="1">
        <v>39845</v>
      </c>
      <c r="B55" s="5"/>
      <c r="C55" s="5">
        <v>195</v>
      </c>
      <c r="D55" s="5">
        <v>40</v>
      </c>
      <c r="E55" s="5">
        <v>196</v>
      </c>
      <c r="F55" s="5">
        <v>53</v>
      </c>
      <c r="G55" s="5">
        <v>50</v>
      </c>
      <c r="H55" s="5">
        <v>122</v>
      </c>
      <c r="I55" s="5">
        <v>192</v>
      </c>
      <c r="J55" s="5">
        <v>244</v>
      </c>
      <c r="K55" s="5">
        <v>6</v>
      </c>
      <c r="L55" s="5">
        <v>98</v>
      </c>
      <c r="M55" s="5">
        <v>191</v>
      </c>
      <c r="N55" s="5">
        <v>164</v>
      </c>
      <c r="O55" s="5">
        <v>97</v>
      </c>
      <c r="P55" s="5">
        <v>247</v>
      </c>
      <c r="Q55" s="5">
        <v>37</v>
      </c>
      <c r="R55" s="5">
        <v>90</v>
      </c>
      <c r="S55" s="5">
        <v>332</v>
      </c>
      <c r="T55" s="5">
        <f t="shared" si="31"/>
        <v>2354</v>
      </c>
    </row>
    <row r="56" spans="2:21" ht="12.75">
      <c r="B56" t="s">
        <v>18</v>
      </c>
      <c r="C56" t="s">
        <v>21</v>
      </c>
      <c r="D56" t="s">
        <v>29</v>
      </c>
      <c r="E56" t="s">
        <v>0</v>
      </c>
      <c r="F56" t="s">
        <v>32</v>
      </c>
      <c r="G56" t="s">
        <v>22</v>
      </c>
      <c r="H56" t="s">
        <v>30</v>
      </c>
      <c r="I56" t="s">
        <v>33</v>
      </c>
      <c r="J56" t="s">
        <v>1</v>
      </c>
      <c r="K56" t="s">
        <v>26</v>
      </c>
      <c r="L56" t="s">
        <v>23</v>
      </c>
      <c r="M56" t="s">
        <v>14</v>
      </c>
      <c r="N56" t="s">
        <v>19</v>
      </c>
      <c r="O56" t="s">
        <v>16</v>
      </c>
      <c r="P56" t="s">
        <v>31</v>
      </c>
      <c r="Q56" t="s">
        <v>27</v>
      </c>
      <c r="R56" t="s">
        <v>20</v>
      </c>
      <c r="S56" t="s">
        <v>17</v>
      </c>
      <c r="T56" t="s">
        <v>25</v>
      </c>
      <c r="U56" t="s">
        <v>4</v>
      </c>
    </row>
    <row r="57" spans="2:21" ht="12.75">
      <c r="B57" t="str">
        <f aca="true" t="shared" si="32" ref="B57:U57">LEFT(B56,SEARCH(" ",B56)-1)</f>
        <v>Other</v>
      </c>
      <c r="C57" t="str">
        <f t="shared" si="32"/>
        <v>Alain</v>
      </c>
      <c r="D57" t="str">
        <f t="shared" si="32"/>
        <v>Aly</v>
      </c>
      <c r="E57" t="str">
        <f t="shared" si="32"/>
        <v>Baher</v>
      </c>
      <c r="F57" t="str">
        <f t="shared" si="32"/>
        <v>Bianca</v>
      </c>
      <c r="G57" t="str">
        <f t="shared" si="32"/>
        <v>Bobby</v>
      </c>
      <c r="H57" t="str">
        <f t="shared" si="32"/>
        <v>Christoph</v>
      </c>
      <c r="I57" t="str">
        <f t="shared" si="32"/>
        <v>Elen</v>
      </c>
      <c r="J57" t="str">
        <f t="shared" si="32"/>
        <v>Eugène</v>
      </c>
      <c r="K57" t="str">
        <f t="shared" si="32"/>
        <v>Grigor</v>
      </c>
      <c r="L57" t="str">
        <f t="shared" si="32"/>
        <v>Grigori</v>
      </c>
      <c r="M57" t="str">
        <f t="shared" si="32"/>
        <v>Hasmik</v>
      </c>
      <c r="N57" t="str">
        <f t="shared" si="32"/>
        <v>Kerim</v>
      </c>
      <c r="O57" t="str">
        <f t="shared" si="32"/>
        <v>Khalil</v>
      </c>
      <c r="P57" t="str">
        <f t="shared" si="32"/>
        <v>Liana</v>
      </c>
      <c r="Q57" t="str">
        <f t="shared" si="32"/>
        <v>Mohamed</v>
      </c>
      <c r="R57" t="str">
        <f t="shared" si="32"/>
        <v>Olivier</v>
      </c>
      <c r="S57" t="str">
        <f t="shared" si="32"/>
        <v>Petru</v>
      </c>
      <c r="T57" t="str">
        <f t="shared" si="32"/>
        <v>Sonia</v>
      </c>
      <c r="U57" t="str">
        <f t="shared" si="32"/>
        <v>Sujatha</v>
      </c>
    </row>
    <row r="58" spans="2:22" ht="12.75">
      <c r="B58" t="str">
        <f>LEFT(B57,4)</f>
        <v>Othe</v>
      </c>
      <c r="C58" t="str">
        <f aca="true" t="shared" si="33" ref="C58:U58">LEFT(C57,3)&amp;MID(C56,SEARCH(" ",C56)+1,1)</f>
        <v>AlaS</v>
      </c>
      <c r="D58" t="str">
        <f t="shared" si="33"/>
        <v>AlyT</v>
      </c>
      <c r="E58" t="str">
        <f t="shared" si="33"/>
        <v>BahR</v>
      </c>
      <c r="F58" t="str">
        <f t="shared" si="33"/>
        <v>BiaJ</v>
      </c>
      <c r="G58" t="str">
        <f t="shared" si="33"/>
        <v>BobB</v>
      </c>
      <c r="H58" t="str">
        <f t="shared" si="33"/>
        <v>ChrD</v>
      </c>
      <c r="I58" t="str">
        <f t="shared" si="33"/>
        <v>EleV</v>
      </c>
      <c r="J58" t="str">
        <f t="shared" si="33"/>
        <v>EugE</v>
      </c>
      <c r="K58" t="str">
        <f t="shared" si="33"/>
        <v>GriT</v>
      </c>
      <c r="L58" t="str">
        <f t="shared" si="33"/>
        <v>GriB</v>
      </c>
      <c r="M58" t="str">
        <f t="shared" si="33"/>
        <v>HasS</v>
      </c>
      <c r="N58" t="str">
        <f t="shared" si="33"/>
        <v>KerT</v>
      </c>
      <c r="O58" t="str">
        <f t="shared" si="33"/>
        <v>KhaR</v>
      </c>
      <c r="P58" t="str">
        <f t="shared" si="33"/>
        <v>LiaB</v>
      </c>
      <c r="Q58" t="str">
        <f t="shared" si="33"/>
        <v>MohA</v>
      </c>
      <c r="R58" t="str">
        <f t="shared" si="33"/>
        <v>OliW</v>
      </c>
      <c r="S58" t="str">
        <f t="shared" si="33"/>
        <v>PetV</v>
      </c>
      <c r="T58" t="str">
        <f t="shared" si="33"/>
        <v>SonG</v>
      </c>
      <c r="U58" t="str">
        <f t="shared" si="33"/>
        <v>SujN</v>
      </c>
      <c r="V58" t="s">
        <v>5</v>
      </c>
    </row>
    <row r="59" spans="1:23" ht="12.75">
      <c r="A59" s="1">
        <v>39569</v>
      </c>
      <c r="B59">
        <f>T46-SUM(C59:U59)</f>
        <v>125</v>
      </c>
      <c r="C59">
        <f aca="true" ca="1" t="shared" si="34" ref="C59:C68">IF(AND(ISNUMBER(MATCH($A59,$A$46:$A$55,0)),ISNUMBER(MATCH(C$56,$B$43:$S$43,0))),OFFSET($A$45,MATCH($A59,$A$46:$A$55,0),MATCH(C$56,$B$43:$S$43,0)),"")</f>
      </c>
      <c r="D59">
        <f aca="true" ca="1" t="shared" si="35" ref="D59:U68">IF(AND(ISNUMBER(MATCH($A59,$A$46:$A$55,0)),ISNUMBER(MATCH(D$56,$B$43:$S$43,0))),OFFSET($A$45,MATCH($A59,$A$46:$A$55,0),MATCH(D$56,$B$43:$S$43,0)),"")</f>
      </c>
      <c r="E59">
        <f ca="1" t="shared" si="35"/>
        <v>299</v>
      </c>
      <c r="F59">
        <f ca="1" t="shared" si="35"/>
      </c>
      <c r="G59">
        <f ca="1" t="shared" si="35"/>
      </c>
      <c r="H59">
        <f ca="1" t="shared" si="35"/>
      </c>
      <c r="I59">
        <f ca="1" t="shared" si="35"/>
      </c>
      <c r="J59">
        <f ca="1" t="shared" si="35"/>
        <v>187</v>
      </c>
      <c r="K59">
        <f ca="1" t="shared" si="35"/>
      </c>
      <c r="L59">
        <f ca="1" t="shared" si="35"/>
      </c>
      <c r="M59">
        <f ca="1" t="shared" si="35"/>
      </c>
      <c r="N59">
        <f ca="1" t="shared" si="35"/>
      </c>
      <c r="O59">
        <f ca="1" t="shared" si="35"/>
      </c>
      <c r="P59">
        <f ca="1" t="shared" si="35"/>
      </c>
      <c r="Q59">
        <f ca="1" t="shared" si="35"/>
      </c>
      <c r="R59">
        <f ca="1" t="shared" si="35"/>
      </c>
      <c r="S59">
        <f ca="1" t="shared" si="35"/>
      </c>
      <c r="T59">
        <f ca="1" t="shared" si="35"/>
      </c>
      <c r="U59">
        <f ca="1" t="shared" si="35"/>
        <v>554</v>
      </c>
      <c r="V59">
        <f>SUM(B59:U59)</f>
        <v>1165</v>
      </c>
      <c r="W59" t="str">
        <f>IF(V59=T46,"ok","ERROR")</f>
        <v>ok</v>
      </c>
    </row>
    <row r="60" spans="1:23" ht="12.75">
      <c r="A60" s="1">
        <v>39600</v>
      </c>
      <c r="B60">
        <f aca="true" t="shared" si="36" ref="B60:B68">T47-SUM(C60:U60)</f>
        <v>79</v>
      </c>
      <c r="C60">
        <f ca="1" t="shared" si="34"/>
      </c>
      <c r="D60">
        <f ca="1">IF(AND(ISNUMBER(MATCH($A60,$A$46:$A$55,0)),ISNUMBER(MATCH(D$56,$B$43:$S$43,0))),OFFSET($A$45,MATCH($A60,$A$46:$A$55,0),MATCH(D$56,$B$43:$S$43,0)),"")</f>
      </c>
      <c r="E60">
        <f ca="1">IF(AND(ISNUMBER(MATCH($A60,$A$46:$A$55,0)),ISNUMBER(MATCH(E$56,$B$43:$S$43,0))),OFFSET($A$45,MATCH($A60,$A$46:$A$55,0),MATCH(E$56,$B$43:$S$43,0)),"")</f>
        <v>175</v>
      </c>
      <c r="F60">
        <f ca="1">IF(AND(ISNUMBER(MATCH($A60,$A$46:$A$55,0)),ISNUMBER(MATCH(F$56,$B$43:$S$43,0))),OFFSET($A$45,MATCH($A60,$A$46:$A$55,0),MATCH(F$56,$B$43:$S$43,0)),"")</f>
      </c>
      <c r="G60">
        <f ca="1" t="shared" si="35"/>
      </c>
      <c r="H60">
        <f ca="1" t="shared" si="35"/>
      </c>
      <c r="I60">
        <f ca="1" t="shared" si="35"/>
      </c>
      <c r="J60">
        <f ca="1" t="shared" si="35"/>
        <v>334</v>
      </c>
      <c r="K60">
        <f ca="1" t="shared" si="35"/>
      </c>
      <c r="L60">
        <f ca="1" t="shared" si="35"/>
      </c>
      <c r="M60">
        <f ca="1" t="shared" si="35"/>
      </c>
      <c r="N60">
        <f ca="1" t="shared" si="35"/>
      </c>
      <c r="O60">
        <f ca="1" t="shared" si="35"/>
      </c>
      <c r="P60">
        <f ca="1" t="shared" si="35"/>
      </c>
      <c r="Q60">
        <f ca="1" t="shared" si="35"/>
      </c>
      <c r="R60">
        <f ca="1" t="shared" si="35"/>
      </c>
      <c r="S60">
        <f ca="1" t="shared" si="35"/>
      </c>
      <c r="T60">
        <f ca="1" t="shared" si="35"/>
      </c>
      <c r="U60">
        <f ca="1" t="shared" si="35"/>
        <v>414</v>
      </c>
      <c r="V60">
        <f aca="true" t="shared" si="37" ref="V60:V68">SUM(B60:U60)</f>
        <v>1002</v>
      </c>
      <c r="W60" t="str">
        <f aca="true" t="shared" si="38" ref="W60:W68">IF(V60=T47,"ok","ERROR")</f>
        <v>ok</v>
      </c>
    </row>
    <row r="61" spans="1:23" ht="12.75">
      <c r="A61" s="1">
        <v>39630</v>
      </c>
      <c r="B61">
        <f t="shared" si="36"/>
        <v>0</v>
      </c>
      <c r="C61">
        <f ca="1" t="shared" si="34"/>
      </c>
      <c r="D61">
        <f aca="true" ca="1" t="shared" si="39" ref="D61:F68">IF(AND(ISNUMBER(MATCH($A61,$A$46:$A$55,0)),ISNUMBER(MATCH(D$56,$B$43:$S$43,0))),OFFSET($A$45,MATCH($A61,$A$46:$A$55,0),MATCH(D$56,$B$43:$S$43,0)),"")</f>
      </c>
      <c r="E61">
        <f ca="1" t="shared" si="39"/>
        <v>498</v>
      </c>
      <c r="F61">
        <f ca="1" t="shared" si="39"/>
      </c>
      <c r="G61">
        <f ca="1" t="shared" si="35"/>
      </c>
      <c r="H61">
        <f ca="1" t="shared" si="35"/>
      </c>
      <c r="I61">
        <f ca="1" t="shared" si="35"/>
      </c>
      <c r="J61">
        <f ca="1" t="shared" si="35"/>
        <v>520</v>
      </c>
      <c r="K61">
        <f ca="1" t="shared" si="35"/>
      </c>
      <c r="L61">
        <f ca="1" t="shared" si="35"/>
      </c>
      <c r="M61">
        <f ca="1" t="shared" si="35"/>
      </c>
      <c r="N61">
        <f ca="1" t="shared" si="35"/>
      </c>
      <c r="O61">
        <f ca="1" t="shared" si="35"/>
      </c>
      <c r="P61">
        <f ca="1" t="shared" si="35"/>
      </c>
      <c r="Q61">
        <f ca="1" t="shared" si="35"/>
      </c>
      <c r="R61">
        <f ca="1" t="shared" si="35"/>
      </c>
      <c r="S61">
        <f ca="1" t="shared" si="35"/>
      </c>
      <c r="T61">
        <f ca="1" t="shared" si="35"/>
      </c>
      <c r="U61">
        <f ca="1" t="shared" si="35"/>
        <v>611</v>
      </c>
      <c r="V61">
        <f t="shared" si="37"/>
        <v>1629</v>
      </c>
      <c r="W61" t="str">
        <f t="shared" si="38"/>
        <v>ok</v>
      </c>
    </row>
    <row r="62" spans="1:23" ht="12.75">
      <c r="A62" s="1">
        <v>39661</v>
      </c>
      <c r="B62">
        <f t="shared" si="36"/>
        <v>163</v>
      </c>
      <c r="C62">
        <f ca="1" t="shared" si="34"/>
      </c>
      <c r="D62">
        <f ca="1" t="shared" si="39"/>
      </c>
      <c r="E62">
        <f ca="1" t="shared" si="39"/>
        <v>257</v>
      </c>
      <c r="F62">
        <f ca="1" t="shared" si="39"/>
      </c>
      <c r="G62">
        <f ca="1" t="shared" si="35"/>
      </c>
      <c r="H62">
        <f ca="1" t="shared" si="35"/>
      </c>
      <c r="I62">
        <f ca="1" t="shared" si="35"/>
      </c>
      <c r="J62">
        <f ca="1" t="shared" si="35"/>
        <v>487</v>
      </c>
      <c r="K62">
        <f ca="1" t="shared" si="35"/>
      </c>
      <c r="L62">
        <f ca="1" t="shared" si="35"/>
      </c>
      <c r="M62">
        <f ca="1" t="shared" si="35"/>
      </c>
      <c r="N62">
        <f ca="1" t="shared" si="35"/>
      </c>
      <c r="O62">
        <f ca="1" t="shared" si="35"/>
      </c>
      <c r="P62">
        <f ca="1" t="shared" si="35"/>
      </c>
      <c r="Q62">
        <f ca="1" t="shared" si="35"/>
      </c>
      <c r="R62">
        <f ca="1" t="shared" si="35"/>
      </c>
      <c r="S62">
        <f ca="1" t="shared" si="35"/>
      </c>
      <c r="T62">
        <f ca="1" t="shared" si="35"/>
      </c>
      <c r="U62">
        <f ca="1" t="shared" si="35"/>
        <v>707</v>
      </c>
      <c r="V62">
        <f t="shared" si="37"/>
        <v>1614</v>
      </c>
      <c r="W62" t="str">
        <f t="shared" si="38"/>
        <v>ok</v>
      </c>
    </row>
    <row r="63" spans="1:23" ht="12.75">
      <c r="A63" s="1">
        <v>39692</v>
      </c>
      <c r="B63">
        <f t="shared" si="36"/>
        <v>693</v>
      </c>
      <c r="C63">
        <f ca="1" t="shared" si="34"/>
      </c>
      <c r="D63">
        <f ca="1" t="shared" si="39"/>
      </c>
      <c r="E63">
        <f ca="1" t="shared" si="39"/>
        <v>242</v>
      </c>
      <c r="F63">
        <f ca="1" t="shared" si="39"/>
      </c>
      <c r="G63">
        <f ca="1" t="shared" si="35"/>
      </c>
      <c r="H63">
        <f ca="1" t="shared" si="35"/>
      </c>
      <c r="I63">
        <f ca="1" t="shared" si="35"/>
      </c>
      <c r="J63">
        <f ca="1" t="shared" si="35"/>
        <v>5</v>
      </c>
      <c r="K63">
        <f ca="1" t="shared" si="35"/>
      </c>
      <c r="L63">
        <f ca="1" t="shared" si="35"/>
      </c>
      <c r="M63">
        <f ca="1" t="shared" si="35"/>
      </c>
      <c r="N63">
        <f ca="1" t="shared" si="35"/>
      </c>
      <c r="O63">
        <f ca="1" t="shared" si="35"/>
      </c>
      <c r="P63">
        <f ca="1" t="shared" si="35"/>
      </c>
      <c r="Q63">
        <f ca="1" t="shared" si="35"/>
      </c>
      <c r="R63">
        <f ca="1" t="shared" si="35"/>
      </c>
      <c r="S63">
        <f ca="1" t="shared" si="35"/>
      </c>
      <c r="T63">
        <f ca="1" t="shared" si="35"/>
      </c>
      <c r="U63">
        <f ca="1" t="shared" si="35"/>
        <v>470</v>
      </c>
      <c r="V63">
        <f t="shared" si="37"/>
        <v>1410</v>
      </c>
      <c r="W63" t="str">
        <f t="shared" si="38"/>
        <v>ok</v>
      </c>
    </row>
    <row r="64" spans="1:23" ht="12.75">
      <c r="A64" s="1">
        <v>39722</v>
      </c>
      <c r="B64">
        <f t="shared" si="36"/>
        <v>830</v>
      </c>
      <c r="C64">
        <f ca="1" t="shared" si="34"/>
      </c>
      <c r="D64">
        <f ca="1" t="shared" si="39"/>
      </c>
      <c r="E64">
        <f ca="1" t="shared" si="39"/>
        <v>439</v>
      </c>
      <c r="F64">
        <f ca="1" t="shared" si="39"/>
      </c>
      <c r="G64">
        <f ca="1" t="shared" si="35"/>
      </c>
      <c r="H64">
        <f ca="1" t="shared" si="35"/>
      </c>
      <c r="I64">
        <f ca="1" t="shared" si="35"/>
      </c>
      <c r="J64">
        <f ca="1" t="shared" si="35"/>
        <v>60</v>
      </c>
      <c r="K64">
        <f ca="1" t="shared" si="35"/>
      </c>
      <c r="L64">
        <f ca="1" t="shared" si="35"/>
      </c>
      <c r="M64">
        <f ca="1" t="shared" si="35"/>
      </c>
      <c r="N64">
        <f ca="1" t="shared" si="35"/>
      </c>
      <c r="O64">
        <f ca="1" t="shared" si="35"/>
      </c>
      <c r="P64">
        <f ca="1" t="shared" si="35"/>
      </c>
      <c r="Q64">
        <f ca="1" t="shared" si="35"/>
      </c>
      <c r="R64">
        <f ca="1" t="shared" si="35"/>
      </c>
      <c r="S64">
        <f ca="1" t="shared" si="35"/>
      </c>
      <c r="T64">
        <f ca="1" t="shared" si="35"/>
      </c>
      <c r="U64">
        <f ca="1" t="shared" si="35"/>
        <v>722</v>
      </c>
      <c r="V64">
        <f t="shared" si="37"/>
        <v>2051</v>
      </c>
      <c r="W64" t="str">
        <f t="shared" si="38"/>
        <v>ok</v>
      </c>
    </row>
    <row r="65" spans="1:23" ht="12.75">
      <c r="A65" s="4">
        <v>39753</v>
      </c>
      <c r="B65">
        <f t="shared" si="36"/>
        <v>324</v>
      </c>
      <c r="C65">
        <f ca="1" t="shared" si="34"/>
      </c>
      <c r="D65">
        <f ca="1" t="shared" si="39"/>
      </c>
      <c r="E65">
        <f ca="1" t="shared" si="39"/>
        <v>190</v>
      </c>
      <c r="F65">
        <f ca="1" t="shared" si="39"/>
      </c>
      <c r="G65">
        <f ca="1" t="shared" si="35"/>
      </c>
      <c r="H65">
        <f ca="1" t="shared" si="35"/>
      </c>
      <c r="I65">
        <f ca="1" t="shared" si="35"/>
      </c>
      <c r="J65">
        <f ca="1" t="shared" si="35"/>
        <v>93</v>
      </c>
      <c r="K65">
        <f ca="1" t="shared" si="35"/>
      </c>
      <c r="L65">
        <f ca="1" t="shared" si="35"/>
      </c>
      <c r="M65">
        <f ca="1" t="shared" si="35"/>
        <v>53</v>
      </c>
      <c r="N65">
        <f ca="1" t="shared" si="35"/>
        <v>110</v>
      </c>
      <c r="O65">
        <f ca="1" t="shared" si="35"/>
        <v>99</v>
      </c>
      <c r="P65">
        <f ca="1" t="shared" si="35"/>
      </c>
      <c r="Q65">
        <f ca="1" t="shared" si="35"/>
      </c>
      <c r="R65">
        <f ca="1" t="shared" si="35"/>
        <v>93</v>
      </c>
      <c r="S65">
        <f ca="1" t="shared" si="35"/>
        <v>136</v>
      </c>
      <c r="T65">
        <f ca="1" t="shared" si="35"/>
      </c>
      <c r="U65">
        <f ca="1" t="shared" si="35"/>
        <v>397</v>
      </c>
      <c r="V65">
        <f t="shared" si="37"/>
        <v>1495</v>
      </c>
      <c r="W65" t="str">
        <f t="shared" si="38"/>
        <v>ok</v>
      </c>
    </row>
    <row r="66" spans="1:23" ht="12.75">
      <c r="A66" s="1">
        <v>39783</v>
      </c>
      <c r="B66">
        <f t="shared" si="36"/>
        <v>138</v>
      </c>
      <c r="C66">
        <f ca="1" t="shared" si="34"/>
      </c>
      <c r="D66">
        <f ca="1" t="shared" si="39"/>
      </c>
      <c r="E66">
        <f ca="1" t="shared" si="39"/>
        <v>241</v>
      </c>
      <c r="F66">
        <f ca="1" t="shared" si="39"/>
      </c>
      <c r="G66">
        <f ca="1" t="shared" si="35"/>
      </c>
      <c r="H66">
        <f ca="1" t="shared" si="35"/>
      </c>
      <c r="I66">
        <f ca="1" t="shared" si="35"/>
      </c>
      <c r="J66">
        <f ca="1" t="shared" si="35"/>
        <v>39</v>
      </c>
      <c r="K66">
        <f ca="1" t="shared" si="35"/>
      </c>
      <c r="L66">
        <f ca="1" t="shared" si="35"/>
      </c>
      <c r="M66">
        <f ca="1" t="shared" si="35"/>
        <v>99</v>
      </c>
      <c r="N66">
        <f ca="1" t="shared" si="35"/>
        <v>11</v>
      </c>
      <c r="O66">
        <f ca="1" t="shared" si="35"/>
        <v>173</v>
      </c>
      <c r="P66">
        <f ca="1" t="shared" si="35"/>
      </c>
      <c r="Q66">
        <f ca="1" t="shared" si="35"/>
      </c>
      <c r="R66">
        <f ca="1" t="shared" si="35"/>
        <v>207</v>
      </c>
      <c r="S66">
        <f ca="1" t="shared" si="35"/>
        <v>182</v>
      </c>
      <c r="T66">
        <f ca="1" t="shared" si="35"/>
      </c>
      <c r="U66">
        <f ca="1" t="shared" si="35"/>
        <v>590</v>
      </c>
      <c r="V66">
        <f t="shared" si="37"/>
        <v>1680</v>
      </c>
      <c r="W66" t="str">
        <f t="shared" si="38"/>
        <v>ok</v>
      </c>
    </row>
    <row r="67" spans="1:23" ht="12.75">
      <c r="A67" s="1">
        <v>39814</v>
      </c>
      <c r="B67">
        <f t="shared" si="36"/>
        <v>71</v>
      </c>
      <c r="C67">
        <f ca="1" t="shared" si="34"/>
        <v>55</v>
      </c>
      <c r="D67">
        <f ca="1" t="shared" si="39"/>
      </c>
      <c r="E67">
        <f ca="1" t="shared" si="39"/>
        <v>111</v>
      </c>
      <c r="F67">
        <f ca="1" t="shared" si="39"/>
      </c>
      <c r="G67">
        <f ca="1" t="shared" si="35"/>
        <v>135</v>
      </c>
      <c r="H67">
        <f ca="1" t="shared" si="35"/>
      </c>
      <c r="I67">
        <f ca="1" t="shared" si="35"/>
      </c>
      <c r="J67">
        <f ca="1" t="shared" si="35"/>
        <v>22</v>
      </c>
      <c r="K67">
        <f ca="1" t="shared" si="35"/>
      </c>
      <c r="L67">
        <f ca="1" t="shared" si="35"/>
        <v>567</v>
      </c>
      <c r="M67">
        <f ca="1" t="shared" si="35"/>
        <v>216</v>
      </c>
      <c r="N67">
        <f ca="1" t="shared" si="35"/>
        <v>56</v>
      </c>
      <c r="O67">
        <f ca="1" t="shared" si="35"/>
        <v>179</v>
      </c>
      <c r="P67">
        <f ca="1" t="shared" si="35"/>
      </c>
      <c r="Q67">
        <f ca="1" t="shared" si="35"/>
      </c>
      <c r="R67">
        <f aca="true" ca="1" t="shared" si="40" ref="H67:T68">IF(AND(ISNUMBER(MATCH($A67,$A$46:$A$55,0)),ISNUMBER(MATCH(R$56,$B$43:$S$43,0))),OFFSET($A$45,MATCH($A67,$A$46:$A$55,0),MATCH(R$56,$B$43:$S$43,0)),"")</f>
        <v>122</v>
      </c>
      <c r="S67">
        <f ca="1" t="shared" si="40"/>
        <v>243</v>
      </c>
      <c r="T67">
        <f ca="1" t="shared" si="40"/>
        <v>46</v>
      </c>
      <c r="U67">
        <f ca="1" t="shared" si="35"/>
        <v>456</v>
      </c>
      <c r="V67">
        <f t="shared" si="37"/>
        <v>2279</v>
      </c>
      <c r="W67" t="str">
        <f t="shared" si="38"/>
        <v>ok</v>
      </c>
    </row>
    <row r="68" spans="1:23" ht="12.75">
      <c r="A68" s="1">
        <v>39845</v>
      </c>
      <c r="B68">
        <f t="shared" si="36"/>
        <v>228</v>
      </c>
      <c r="C68">
        <f ca="1" t="shared" si="34"/>
        <v>195</v>
      </c>
      <c r="D68">
        <f ca="1" t="shared" si="39"/>
        <v>40</v>
      </c>
      <c r="E68">
        <f ca="1" t="shared" si="39"/>
        <v>196</v>
      </c>
      <c r="F68">
        <f ca="1" t="shared" si="39"/>
      </c>
      <c r="G68">
        <f ca="1" t="shared" si="35"/>
        <v>53</v>
      </c>
      <c r="H68">
        <f ca="1" t="shared" si="40"/>
      </c>
      <c r="I68">
        <f ca="1" t="shared" si="40"/>
      </c>
      <c r="J68">
        <f ca="1" t="shared" si="40"/>
        <v>50</v>
      </c>
      <c r="K68">
        <f ca="1" t="shared" si="40"/>
        <v>122</v>
      </c>
      <c r="L68">
        <f ca="1" t="shared" si="40"/>
        <v>192</v>
      </c>
      <c r="M68">
        <f ca="1" t="shared" si="40"/>
        <v>244</v>
      </c>
      <c r="N68">
        <f ca="1" t="shared" si="40"/>
        <v>6</v>
      </c>
      <c r="O68">
        <f ca="1" t="shared" si="40"/>
        <v>98</v>
      </c>
      <c r="P68">
        <f ca="1" t="shared" si="40"/>
      </c>
      <c r="Q68">
        <f ca="1" t="shared" si="40"/>
        <v>164</v>
      </c>
      <c r="R68">
        <f ca="1" t="shared" si="40"/>
        <v>97</v>
      </c>
      <c r="S68">
        <f ca="1" t="shared" si="40"/>
        <v>247</v>
      </c>
      <c r="T68">
        <f ca="1" t="shared" si="40"/>
        <v>90</v>
      </c>
      <c r="U68">
        <f ca="1" t="shared" si="35"/>
        <v>332</v>
      </c>
      <c r="V68">
        <f t="shared" si="37"/>
        <v>2354</v>
      </c>
      <c r="W68" t="str">
        <f t="shared" si="38"/>
        <v>ok</v>
      </c>
    </row>
    <row r="69" spans="1:22" ht="12.75">
      <c r="A69" s="1">
        <v>39873</v>
      </c>
      <c r="B69" s="5"/>
      <c r="C69" s="5">
        <v>62</v>
      </c>
      <c r="D69" s="5">
        <v>199</v>
      </c>
      <c r="E69" s="5">
        <v>171</v>
      </c>
      <c r="F69" s="5">
        <v>30</v>
      </c>
      <c r="G69" s="5">
        <v>61</v>
      </c>
      <c r="H69" s="5">
        <v>103</v>
      </c>
      <c r="I69" s="5">
        <v>29</v>
      </c>
      <c r="J69" s="5">
        <v>254</v>
      </c>
      <c r="K69" s="5">
        <v>104</v>
      </c>
      <c r="L69" s="5">
        <v>156</v>
      </c>
      <c r="M69" s="5">
        <v>299</v>
      </c>
      <c r="N69" s="5">
        <v>16</v>
      </c>
      <c r="O69" s="5">
        <v>105</v>
      </c>
      <c r="P69" s="5">
        <v>15</v>
      </c>
      <c r="Q69" s="5">
        <v>114</v>
      </c>
      <c r="R69" s="5">
        <v>98</v>
      </c>
      <c r="S69" s="5">
        <v>119</v>
      </c>
      <c r="T69" s="5">
        <v>66</v>
      </c>
      <c r="U69" s="5">
        <v>542</v>
      </c>
      <c r="V69" s="5">
        <f>SUM(B69:U69)</f>
        <v>2543</v>
      </c>
    </row>
    <row r="70" spans="2:22" ht="12.75">
      <c r="B70" t="s">
        <v>18</v>
      </c>
      <c r="C70" t="s">
        <v>21</v>
      </c>
      <c r="D70" t="s">
        <v>29</v>
      </c>
      <c r="E70" t="s">
        <v>0</v>
      </c>
      <c r="F70" t="s">
        <v>32</v>
      </c>
      <c r="G70" t="s">
        <v>22</v>
      </c>
      <c r="H70" t="s">
        <v>30</v>
      </c>
      <c r="I70" t="s">
        <v>33</v>
      </c>
      <c r="J70" t="s">
        <v>1</v>
      </c>
      <c r="K70" t="s">
        <v>26</v>
      </c>
      <c r="L70" t="s">
        <v>23</v>
      </c>
      <c r="M70" t="s">
        <v>14</v>
      </c>
      <c r="N70" t="s">
        <v>19</v>
      </c>
      <c r="O70" t="s">
        <v>16</v>
      </c>
      <c r="P70" t="s">
        <v>31</v>
      </c>
      <c r="Q70" t="s">
        <v>34</v>
      </c>
      <c r="R70" t="s">
        <v>27</v>
      </c>
      <c r="S70" t="s">
        <v>20</v>
      </c>
      <c r="T70" t="s">
        <v>25</v>
      </c>
      <c r="U70" t="s">
        <v>4</v>
      </c>
      <c r="V70" t="s">
        <v>35</v>
      </c>
    </row>
    <row r="71" spans="2:22" ht="12.75">
      <c r="B71" t="str">
        <f aca="true" t="shared" si="41" ref="B71:V71">LEFT(B70,SEARCH(" ",B70)-1)</f>
        <v>Other</v>
      </c>
      <c r="C71" t="str">
        <f t="shared" si="41"/>
        <v>Alain</v>
      </c>
      <c r="D71" t="str">
        <f t="shared" si="41"/>
        <v>Aly</v>
      </c>
      <c r="E71" t="str">
        <f t="shared" si="41"/>
        <v>Baher</v>
      </c>
      <c r="F71" t="str">
        <f t="shared" si="41"/>
        <v>Bianca</v>
      </c>
      <c r="G71" t="str">
        <f t="shared" si="41"/>
        <v>Bobby</v>
      </c>
      <c r="H71" t="str">
        <f t="shared" si="41"/>
        <v>Christoph</v>
      </c>
      <c r="I71" t="str">
        <f t="shared" si="41"/>
        <v>Elen</v>
      </c>
      <c r="J71" t="str">
        <f t="shared" si="41"/>
        <v>Eugène</v>
      </c>
      <c r="K71" t="str">
        <f t="shared" si="41"/>
        <v>Grigor</v>
      </c>
      <c r="L71" t="str">
        <f t="shared" si="41"/>
        <v>Grigori</v>
      </c>
      <c r="M71" t="str">
        <f t="shared" si="41"/>
        <v>Hasmik</v>
      </c>
      <c r="N71" t="str">
        <f t="shared" si="41"/>
        <v>Kerim</v>
      </c>
      <c r="O71" t="str">
        <f t="shared" si="41"/>
        <v>Khalil</v>
      </c>
      <c r="P71" t="str">
        <f t="shared" si="41"/>
        <v>Liana</v>
      </c>
      <c r="Q71" t="str">
        <f t="shared" si="41"/>
        <v>Marwen</v>
      </c>
      <c r="R71" t="str">
        <f t="shared" si="41"/>
        <v>Mohamed</v>
      </c>
      <c r="S71" t="str">
        <f t="shared" si="41"/>
        <v>Olivier</v>
      </c>
      <c r="T71" t="str">
        <f t="shared" si="41"/>
        <v>Sonia</v>
      </c>
      <c r="U71" t="str">
        <f t="shared" si="41"/>
        <v>Sujatha</v>
      </c>
      <c r="V71" t="str">
        <f t="shared" si="41"/>
        <v>Thierry</v>
      </c>
    </row>
    <row r="72" spans="2:23" ht="12.75">
      <c r="B72" t="str">
        <f>LEFT(B71,4)</f>
        <v>Othe</v>
      </c>
      <c r="C72" t="str">
        <f aca="true" t="shared" si="42" ref="C72:V72">LEFT(C71,3)&amp;MID(C70,SEARCH(" ",C70)+1,1)</f>
        <v>AlaS</v>
      </c>
      <c r="D72" t="str">
        <f t="shared" si="42"/>
        <v>AlyT</v>
      </c>
      <c r="E72" t="str">
        <f t="shared" si="42"/>
        <v>BahR</v>
      </c>
      <c r="F72" t="str">
        <f t="shared" si="42"/>
        <v>BiaJ</v>
      </c>
      <c r="G72" t="str">
        <f t="shared" si="42"/>
        <v>BobB</v>
      </c>
      <c r="H72" t="str">
        <f t="shared" si="42"/>
        <v>ChrD</v>
      </c>
      <c r="I72" t="str">
        <f t="shared" si="42"/>
        <v>EleV</v>
      </c>
      <c r="J72" t="str">
        <f t="shared" si="42"/>
        <v>EugE</v>
      </c>
      <c r="K72" t="str">
        <f t="shared" si="42"/>
        <v>GriT</v>
      </c>
      <c r="L72" t="str">
        <f t="shared" si="42"/>
        <v>GriB</v>
      </c>
      <c r="M72" t="str">
        <f t="shared" si="42"/>
        <v>HasS</v>
      </c>
      <c r="N72" t="str">
        <f t="shared" si="42"/>
        <v>KerT</v>
      </c>
      <c r="O72" t="str">
        <f t="shared" si="42"/>
        <v>KhaR</v>
      </c>
      <c r="P72" t="str">
        <f t="shared" si="42"/>
        <v>LiaB</v>
      </c>
      <c r="Q72" t="str">
        <f t="shared" si="42"/>
        <v>MarS</v>
      </c>
      <c r="R72" t="str">
        <f t="shared" si="42"/>
        <v>MohA</v>
      </c>
      <c r="S72" t="str">
        <f t="shared" si="42"/>
        <v>OliW</v>
      </c>
      <c r="T72" t="str">
        <f t="shared" si="42"/>
        <v>SonG</v>
      </c>
      <c r="U72" t="str">
        <f t="shared" si="42"/>
        <v>SujN</v>
      </c>
      <c r="V72" t="str">
        <f t="shared" si="42"/>
        <v>ThiD</v>
      </c>
      <c r="W72" t="s">
        <v>5</v>
      </c>
    </row>
    <row r="73" spans="1:24" ht="12.75">
      <c r="A73" s="1">
        <v>39569</v>
      </c>
      <c r="B73">
        <f>V59-SUM(C73:V73)</f>
        <v>125</v>
      </c>
      <c r="C73">
        <f ca="1">IF(AND(ISNUMBER(MATCH($A73,$A$59:$A$69,0)),ISNUMBER(MATCH(C$70,$B$56:$U$56,0))),OFFSET($A$58,MATCH($A73,$A$59:$A$69,0),MATCH(C$70,$B$56:$U$56,0)),"")</f>
      </c>
      <c r="D73">
        <f aca="true" ca="1" t="shared" si="43" ref="D73:U83">IF(AND(ISNUMBER(MATCH($A73,$A$59:$A$69,0)),ISNUMBER(MATCH(D$70,$B$56:$U$56,0))),OFFSET($A$58,MATCH($A73,$A$59:$A$69,0),MATCH(D$70,$B$56:$U$56,0)),"")</f>
      </c>
      <c r="E73">
        <f ca="1" t="shared" si="43"/>
        <v>299</v>
      </c>
      <c r="F73">
        <f ca="1" t="shared" si="43"/>
      </c>
      <c r="G73">
        <f ca="1" t="shared" si="43"/>
      </c>
      <c r="H73">
        <f ca="1" t="shared" si="43"/>
      </c>
      <c r="I73">
        <f ca="1" t="shared" si="43"/>
      </c>
      <c r="J73">
        <f ca="1" t="shared" si="43"/>
        <v>187</v>
      </c>
      <c r="K73">
        <f ca="1" t="shared" si="43"/>
      </c>
      <c r="L73">
        <f ca="1" t="shared" si="43"/>
      </c>
      <c r="M73">
        <f ca="1" t="shared" si="43"/>
      </c>
      <c r="N73">
        <f ca="1" t="shared" si="43"/>
      </c>
      <c r="O73">
        <f ca="1" t="shared" si="43"/>
      </c>
      <c r="P73">
        <f ca="1" t="shared" si="43"/>
      </c>
      <c r="Q73">
        <f ca="1" t="shared" si="43"/>
      </c>
      <c r="R73">
        <f ca="1" t="shared" si="43"/>
      </c>
      <c r="S73">
        <f ca="1" t="shared" si="43"/>
      </c>
      <c r="T73">
        <f ca="1" t="shared" si="43"/>
      </c>
      <c r="U73">
        <f ca="1" t="shared" si="43"/>
        <v>554</v>
      </c>
      <c r="V73">
        <f aca="true" ca="1" t="shared" si="44" ref="V73:V83">IF(AND(ISNUMBER(MATCH($A73,$A$59:$A$69,0)),ISNUMBER(MATCH(V$70,$B$56:$U$56,0))),OFFSET($A$58,MATCH($A73,$A$59:$A$69,0),MATCH(V$70,$B$56:$U$56,0)),"")</f>
      </c>
      <c r="W73">
        <f>SUM(B73:V73)</f>
        <v>1165</v>
      </c>
      <c r="X73" t="str">
        <f aca="true" t="shared" si="45" ref="X73:X83">IF(W73=V59,"ok","ERROR")</f>
        <v>ok</v>
      </c>
    </row>
    <row r="74" spans="1:24" ht="12.75">
      <c r="A74" s="1">
        <v>39600</v>
      </c>
      <c r="B74">
        <f aca="true" t="shared" si="46" ref="B74:B83">V60-SUM(C74:V74)</f>
        <v>79</v>
      </c>
      <c r="C74">
        <f aca="true" ca="1" t="shared" si="47" ref="C74:C82">IF(AND(ISNUMBER(MATCH($A74,$A$59:$A$69,0)),ISNUMBER(MATCH(C$70,$B$56:$U$56,0))),OFFSET($A$58,MATCH($A74,$A$59:$A$69,0),MATCH(C$70,$B$56:$U$56,0)),"")</f>
      </c>
      <c r="D74">
        <f ca="1" t="shared" si="43"/>
      </c>
      <c r="E74">
        <f ca="1" t="shared" si="43"/>
        <v>175</v>
      </c>
      <c r="F74">
        <f ca="1" t="shared" si="43"/>
      </c>
      <c r="G74">
        <f ca="1" t="shared" si="43"/>
      </c>
      <c r="H74">
        <f ca="1" t="shared" si="43"/>
      </c>
      <c r="I74">
        <f ca="1" t="shared" si="43"/>
      </c>
      <c r="J74">
        <f ca="1" t="shared" si="43"/>
        <v>334</v>
      </c>
      <c r="K74">
        <f ca="1" t="shared" si="43"/>
      </c>
      <c r="L74">
        <f ca="1" t="shared" si="43"/>
      </c>
      <c r="M74">
        <f ca="1" t="shared" si="43"/>
      </c>
      <c r="N74">
        <f ca="1" t="shared" si="43"/>
      </c>
      <c r="O74">
        <f ca="1" t="shared" si="43"/>
      </c>
      <c r="P74">
        <f ca="1" t="shared" si="43"/>
      </c>
      <c r="Q74">
        <f ca="1" t="shared" si="43"/>
      </c>
      <c r="R74">
        <f ca="1" t="shared" si="43"/>
      </c>
      <c r="S74">
        <f ca="1" t="shared" si="43"/>
      </c>
      <c r="T74">
        <f ca="1" t="shared" si="43"/>
      </c>
      <c r="U74">
        <f ca="1" t="shared" si="43"/>
        <v>414</v>
      </c>
      <c r="V74">
        <f ca="1" t="shared" si="44"/>
      </c>
      <c r="W74">
        <f aca="true" t="shared" si="48" ref="W74:W83">SUM(B74:V74)</f>
        <v>1002</v>
      </c>
      <c r="X74" t="str">
        <f t="shared" si="45"/>
        <v>ok</v>
      </c>
    </row>
    <row r="75" spans="1:24" ht="12.75">
      <c r="A75" s="1">
        <v>39630</v>
      </c>
      <c r="B75">
        <f t="shared" si="46"/>
        <v>0</v>
      </c>
      <c r="C75">
        <f ca="1" t="shared" si="47"/>
      </c>
      <c r="D75">
        <f ca="1" t="shared" si="43"/>
      </c>
      <c r="E75">
        <f ca="1" t="shared" si="43"/>
        <v>498</v>
      </c>
      <c r="F75">
        <f ca="1" t="shared" si="43"/>
      </c>
      <c r="G75">
        <f ca="1" t="shared" si="43"/>
      </c>
      <c r="H75">
        <f ca="1" t="shared" si="43"/>
      </c>
      <c r="I75">
        <f ca="1" t="shared" si="43"/>
      </c>
      <c r="J75">
        <f ca="1" t="shared" si="43"/>
        <v>520</v>
      </c>
      <c r="K75">
        <f ca="1" t="shared" si="43"/>
      </c>
      <c r="L75">
        <f ca="1" t="shared" si="43"/>
      </c>
      <c r="M75">
        <f ca="1" t="shared" si="43"/>
      </c>
      <c r="N75">
        <f ca="1" t="shared" si="43"/>
      </c>
      <c r="O75">
        <f ca="1" t="shared" si="43"/>
      </c>
      <c r="P75">
        <f ca="1" t="shared" si="43"/>
      </c>
      <c r="Q75">
        <f ca="1" t="shared" si="43"/>
      </c>
      <c r="R75">
        <f ca="1" t="shared" si="43"/>
      </c>
      <c r="S75">
        <f ca="1" t="shared" si="43"/>
      </c>
      <c r="T75">
        <f ca="1" t="shared" si="43"/>
      </c>
      <c r="U75">
        <f ca="1" t="shared" si="43"/>
        <v>611</v>
      </c>
      <c r="V75">
        <f ca="1" t="shared" si="44"/>
      </c>
      <c r="W75">
        <f t="shared" si="48"/>
        <v>1629</v>
      </c>
      <c r="X75" t="str">
        <f t="shared" si="45"/>
        <v>ok</v>
      </c>
    </row>
    <row r="76" spans="1:24" ht="12.75">
      <c r="A76" s="1">
        <v>39661</v>
      </c>
      <c r="B76">
        <f t="shared" si="46"/>
        <v>163</v>
      </c>
      <c r="C76">
        <f ca="1" t="shared" si="47"/>
      </c>
      <c r="D76">
        <f ca="1" t="shared" si="43"/>
      </c>
      <c r="E76">
        <f ca="1" t="shared" si="43"/>
        <v>257</v>
      </c>
      <c r="F76">
        <f ca="1" t="shared" si="43"/>
      </c>
      <c r="G76">
        <f ca="1" t="shared" si="43"/>
      </c>
      <c r="H76">
        <f ca="1" t="shared" si="43"/>
      </c>
      <c r="I76">
        <f ca="1" t="shared" si="43"/>
      </c>
      <c r="J76">
        <f ca="1" t="shared" si="43"/>
        <v>487</v>
      </c>
      <c r="K76">
        <f ca="1" t="shared" si="43"/>
      </c>
      <c r="L76">
        <f ca="1" t="shared" si="43"/>
      </c>
      <c r="M76">
        <f ca="1" t="shared" si="43"/>
      </c>
      <c r="N76">
        <f ca="1" t="shared" si="43"/>
      </c>
      <c r="O76">
        <f ca="1" t="shared" si="43"/>
      </c>
      <c r="P76">
        <f ca="1" t="shared" si="43"/>
      </c>
      <c r="Q76">
        <f ca="1" t="shared" si="43"/>
      </c>
      <c r="R76">
        <f ca="1" t="shared" si="43"/>
      </c>
      <c r="S76">
        <f ca="1" t="shared" si="43"/>
      </c>
      <c r="T76">
        <f ca="1" t="shared" si="43"/>
      </c>
      <c r="U76">
        <f ca="1" t="shared" si="43"/>
        <v>707</v>
      </c>
      <c r="V76">
        <f ca="1" t="shared" si="44"/>
      </c>
      <c r="W76">
        <f t="shared" si="48"/>
        <v>1614</v>
      </c>
      <c r="X76" t="str">
        <f t="shared" si="45"/>
        <v>ok</v>
      </c>
    </row>
    <row r="77" spans="1:24" ht="12.75">
      <c r="A77" s="1">
        <v>39692</v>
      </c>
      <c r="B77">
        <f t="shared" si="46"/>
        <v>693</v>
      </c>
      <c r="C77">
        <f ca="1" t="shared" si="47"/>
      </c>
      <c r="D77">
        <f ca="1" t="shared" si="43"/>
      </c>
      <c r="E77">
        <f ca="1" t="shared" si="43"/>
        <v>242</v>
      </c>
      <c r="F77">
        <f ca="1" t="shared" si="43"/>
      </c>
      <c r="G77">
        <f ca="1" t="shared" si="43"/>
      </c>
      <c r="H77">
        <f ca="1" t="shared" si="43"/>
      </c>
      <c r="I77">
        <f ca="1" t="shared" si="43"/>
      </c>
      <c r="J77">
        <f ca="1" t="shared" si="43"/>
        <v>5</v>
      </c>
      <c r="K77">
        <f ca="1" t="shared" si="43"/>
      </c>
      <c r="L77">
        <f ca="1" t="shared" si="43"/>
      </c>
      <c r="M77">
        <f ca="1" t="shared" si="43"/>
      </c>
      <c r="N77">
        <f ca="1" t="shared" si="43"/>
      </c>
      <c r="O77">
        <f ca="1" t="shared" si="43"/>
      </c>
      <c r="P77">
        <f ca="1" t="shared" si="43"/>
      </c>
      <c r="Q77">
        <f ca="1" t="shared" si="43"/>
      </c>
      <c r="R77">
        <f ca="1" t="shared" si="43"/>
      </c>
      <c r="S77">
        <f ca="1" t="shared" si="43"/>
      </c>
      <c r="T77">
        <f ca="1" t="shared" si="43"/>
      </c>
      <c r="U77">
        <f ca="1" t="shared" si="43"/>
        <v>470</v>
      </c>
      <c r="V77">
        <f ca="1" t="shared" si="44"/>
      </c>
      <c r="W77">
        <f t="shared" si="48"/>
        <v>1410</v>
      </c>
      <c r="X77" t="str">
        <f t="shared" si="45"/>
        <v>ok</v>
      </c>
    </row>
    <row r="78" spans="1:24" ht="12.75">
      <c r="A78" s="1">
        <v>39722</v>
      </c>
      <c r="B78">
        <f t="shared" si="46"/>
        <v>830</v>
      </c>
      <c r="C78">
        <f ca="1" t="shared" si="47"/>
      </c>
      <c r="D78">
        <f ca="1" t="shared" si="43"/>
      </c>
      <c r="E78">
        <f ca="1" t="shared" si="43"/>
        <v>439</v>
      </c>
      <c r="F78">
        <f ca="1" t="shared" si="43"/>
      </c>
      <c r="G78">
        <f ca="1" t="shared" si="43"/>
      </c>
      <c r="H78">
        <f ca="1" t="shared" si="43"/>
      </c>
      <c r="I78">
        <f ca="1" t="shared" si="43"/>
      </c>
      <c r="J78">
        <f ca="1" t="shared" si="43"/>
        <v>60</v>
      </c>
      <c r="K78">
        <f ca="1" t="shared" si="43"/>
      </c>
      <c r="L78">
        <f ca="1" t="shared" si="43"/>
      </c>
      <c r="M78">
        <f ca="1" t="shared" si="43"/>
      </c>
      <c r="N78">
        <f ca="1" t="shared" si="43"/>
      </c>
      <c r="O78">
        <f ca="1" t="shared" si="43"/>
      </c>
      <c r="P78">
        <f ca="1" t="shared" si="43"/>
      </c>
      <c r="Q78">
        <f ca="1" t="shared" si="43"/>
      </c>
      <c r="R78">
        <f ca="1" t="shared" si="43"/>
      </c>
      <c r="S78">
        <f ca="1" t="shared" si="43"/>
      </c>
      <c r="T78">
        <f ca="1" t="shared" si="43"/>
      </c>
      <c r="U78">
        <f ca="1" t="shared" si="43"/>
        <v>722</v>
      </c>
      <c r="V78">
        <f ca="1" t="shared" si="44"/>
      </c>
      <c r="W78">
        <f t="shared" si="48"/>
        <v>2051</v>
      </c>
      <c r="X78" t="str">
        <f t="shared" si="45"/>
        <v>ok</v>
      </c>
    </row>
    <row r="79" spans="1:24" ht="12.75">
      <c r="A79" s="4">
        <v>39753</v>
      </c>
      <c r="B79">
        <f t="shared" si="46"/>
        <v>460</v>
      </c>
      <c r="C79">
        <f ca="1" t="shared" si="47"/>
      </c>
      <c r="D79">
        <f ca="1" t="shared" si="43"/>
      </c>
      <c r="E79">
        <f ca="1" t="shared" si="43"/>
        <v>190</v>
      </c>
      <c r="F79">
        <f ca="1" t="shared" si="43"/>
      </c>
      <c r="G79">
        <f ca="1" t="shared" si="43"/>
      </c>
      <c r="H79">
        <f ca="1" t="shared" si="43"/>
      </c>
      <c r="I79">
        <f ca="1" t="shared" si="43"/>
      </c>
      <c r="J79">
        <f ca="1" t="shared" si="43"/>
        <v>93</v>
      </c>
      <c r="K79">
        <f ca="1" t="shared" si="43"/>
      </c>
      <c r="L79">
        <f ca="1" t="shared" si="43"/>
      </c>
      <c r="M79">
        <f ca="1" t="shared" si="43"/>
        <v>53</v>
      </c>
      <c r="N79">
        <f ca="1" t="shared" si="43"/>
        <v>110</v>
      </c>
      <c r="O79">
        <f ca="1" t="shared" si="43"/>
        <v>99</v>
      </c>
      <c r="P79">
        <f ca="1" t="shared" si="43"/>
      </c>
      <c r="Q79">
        <f ca="1" t="shared" si="43"/>
      </c>
      <c r="R79">
        <f ca="1" t="shared" si="43"/>
      </c>
      <c r="S79">
        <f ca="1" t="shared" si="43"/>
        <v>93</v>
      </c>
      <c r="T79">
        <f ca="1" t="shared" si="43"/>
      </c>
      <c r="U79">
        <f ca="1" t="shared" si="43"/>
        <v>397</v>
      </c>
      <c r="V79">
        <f ca="1" t="shared" si="44"/>
      </c>
      <c r="W79">
        <f t="shared" si="48"/>
        <v>1495</v>
      </c>
      <c r="X79" t="str">
        <f t="shared" si="45"/>
        <v>ok</v>
      </c>
    </row>
    <row r="80" spans="1:24" ht="12.75">
      <c r="A80" s="1">
        <v>39783</v>
      </c>
      <c r="B80">
        <f t="shared" si="46"/>
        <v>320</v>
      </c>
      <c r="C80">
        <f ca="1" t="shared" si="47"/>
      </c>
      <c r="D80">
        <f ca="1" t="shared" si="43"/>
      </c>
      <c r="E80">
        <f ca="1" t="shared" si="43"/>
        <v>241</v>
      </c>
      <c r="F80">
        <f ca="1" t="shared" si="43"/>
      </c>
      <c r="G80">
        <f ca="1" t="shared" si="43"/>
      </c>
      <c r="H80">
        <f ca="1" t="shared" si="43"/>
      </c>
      <c r="I80">
        <f ca="1" t="shared" si="43"/>
      </c>
      <c r="J80">
        <f ca="1" t="shared" si="43"/>
        <v>39</v>
      </c>
      <c r="K80">
        <f ca="1" t="shared" si="43"/>
      </c>
      <c r="L80">
        <f ca="1" t="shared" si="43"/>
      </c>
      <c r="M80">
        <f ca="1" t="shared" si="43"/>
        <v>99</v>
      </c>
      <c r="N80">
        <f ca="1" t="shared" si="43"/>
        <v>11</v>
      </c>
      <c r="O80">
        <f ca="1" t="shared" si="43"/>
        <v>173</v>
      </c>
      <c r="P80">
        <f ca="1" t="shared" si="43"/>
      </c>
      <c r="Q80">
        <f ca="1" t="shared" si="43"/>
      </c>
      <c r="R80">
        <f ca="1" t="shared" si="43"/>
      </c>
      <c r="S80">
        <f ca="1" t="shared" si="43"/>
        <v>207</v>
      </c>
      <c r="T80">
        <f ca="1" t="shared" si="43"/>
      </c>
      <c r="U80">
        <f ca="1" t="shared" si="43"/>
        <v>590</v>
      </c>
      <c r="V80">
        <f ca="1" t="shared" si="44"/>
      </c>
      <c r="W80">
        <f t="shared" si="48"/>
        <v>1680</v>
      </c>
      <c r="X80" t="str">
        <f t="shared" si="45"/>
        <v>ok</v>
      </c>
    </row>
    <row r="81" spans="1:24" ht="12.75">
      <c r="A81" s="1">
        <v>39814</v>
      </c>
      <c r="B81">
        <f t="shared" si="46"/>
        <v>314</v>
      </c>
      <c r="C81">
        <f ca="1" t="shared" si="47"/>
        <v>55</v>
      </c>
      <c r="D81">
        <f ca="1" t="shared" si="43"/>
      </c>
      <c r="E81">
        <f ca="1" t="shared" si="43"/>
        <v>111</v>
      </c>
      <c r="F81">
        <f ca="1" t="shared" si="43"/>
      </c>
      <c r="G81">
        <f ca="1" t="shared" si="43"/>
        <v>135</v>
      </c>
      <c r="H81">
        <f ca="1" t="shared" si="43"/>
      </c>
      <c r="I81">
        <f ca="1" t="shared" si="43"/>
      </c>
      <c r="J81">
        <f ca="1" t="shared" si="43"/>
        <v>22</v>
      </c>
      <c r="K81">
        <f ca="1" t="shared" si="43"/>
      </c>
      <c r="L81">
        <f ca="1" t="shared" si="43"/>
        <v>567</v>
      </c>
      <c r="M81">
        <f ca="1" t="shared" si="43"/>
        <v>216</v>
      </c>
      <c r="N81">
        <f ca="1" t="shared" si="43"/>
        <v>56</v>
      </c>
      <c r="O81">
        <f ca="1" t="shared" si="43"/>
        <v>179</v>
      </c>
      <c r="P81">
        <f ca="1" t="shared" si="43"/>
      </c>
      <c r="Q81">
        <f ca="1" t="shared" si="43"/>
      </c>
      <c r="R81">
        <f ca="1" t="shared" si="43"/>
      </c>
      <c r="S81">
        <f ca="1" t="shared" si="43"/>
        <v>122</v>
      </c>
      <c r="T81">
        <f ca="1" t="shared" si="43"/>
        <v>46</v>
      </c>
      <c r="U81">
        <f ca="1" t="shared" si="43"/>
        <v>456</v>
      </c>
      <c r="V81">
        <f ca="1" t="shared" si="44"/>
      </c>
      <c r="W81">
        <f t="shared" si="48"/>
        <v>2279</v>
      </c>
      <c r="X81" t="str">
        <f t="shared" si="45"/>
        <v>ok</v>
      </c>
    </row>
    <row r="82" spans="1:24" ht="12.75">
      <c r="A82" s="1">
        <v>39845</v>
      </c>
      <c r="B82">
        <f t="shared" si="46"/>
        <v>475</v>
      </c>
      <c r="C82">
        <f ca="1" t="shared" si="47"/>
        <v>195</v>
      </c>
      <c r="D82">
        <f ca="1" t="shared" si="43"/>
        <v>40</v>
      </c>
      <c r="E82">
        <f ca="1" t="shared" si="43"/>
        <v>196</v>
      </c>
      <c r="F82">
        <f ca="1" t="shared" si="43"/>
      </c>
      <c r="G82">
        <f ca="1" t="shared" si="43"/>
        <v>53</v>
      </c>
      <c r="H82">
        <f ca="1" t="shared" si="43"/>
      </c>
      <c r="I82">
        <f ca="1" t="shared" si="43"/>
      </c>
      <c r="J82">
        <f ca="1" t="shared" si="43"/>
        <v>50</v>
      </c>
      <c r="K82">
        <f ca="1" t="shared" si="43"/>
        <v>122</v>
      </c>
      <c r="L82">
        <f ca="1" t="shared" si="43"/>
        <v>192</v>
      </c>
      <c r="M82">
        <f ca="1" t="shared" si="43"/>
        <v>244</v>
      </c>
      <c r="N82">
        <f ca="1" t="shared" si="43"/>
        <v>6</v>
      </c>
      <c r="O82">
        <f ca="1" t="shared" si="43"/>
        <v>98</v>
      </c>
      <c r="P82">
        <f ca="1" t="shared" si="43"/>
      </c>
      <c r="Q82">
        <f ca="1" t="shared" si="43"/>
      </c>
      <c r="R82">
        <f ca="1" t="shared" si="43"/>
        <v>164</v>
      </c>
      <c r="S82">
        <f ca="1" t="shared" si="43"/>
        <v>97</v>
      </c>
      <c r="T82">
        <f ca="1" t="shared" si="43"/>
        <v>90</v>
      </c>
      <c r="U82">
        <f ca="1" t="shared" si="43"/>
        <v>332</v>
      </c>
      <c r="V82">
        <f ca="1" t="shared" si="44"/>
      </c>
      <c r="W82">
        <f t="shared" si="48"/>
        <v>2354</v>
      </c>
      <c r="X82" t="str">
        <f t="shared" si="45"/>
        <v>ok</v>
      </c>
    </row>
    <row r="83" spans="1:24" ht="12.75">
      <c r="A83" s="1">
        <v>39873</v>
      </c>
      <c r="B83">
        <f t="shared" si="46"/>
        <v>119</v>
      </c>
      <c r="C83">
        <f ca="1">IF(AND(ISNUMBER(MATCH($A83,$A$59:$A$69,0)),ISNUMBER(MATCH(C$70,$B$56:$U$56,0))),OFFSET($A$58,MATCH($A83,$A$59:$A$69,0),MATCH(C$70,$B$56:$U$56,0)),"")</f>
        <v>62</v>
      </c>
      <c r="D83">
        <f ca="1" t="shared" si="43"/>
        <v>199</v>
      </c>
      <c r="E83">
        <f ca="1" t="shared" si="43"/>
        <v>171</v>
      </c>
      <c r="F83">
        <f ca="1" t="shared" si="43"/>
        <v>30</v>
      </c>
      <c r="G83">
        <f ca="1" t="shared" si="43"/>
        <v>61</v>
      </c>
      <c r="H83">
        <f ca="1" t="shared" si="43"/>
        <v>103</v>
      </c>
      <c r="I83">
        <f ca="1" t="shared" si="43"/>
        <v>29</v>
      </c>
      <c r="J83">
        <f ca="1" t="shared" si="43"/>
        <v>254</v>
      </c>
      <c r="K83">
        <f ca="1" t="shared" si="43"/>
        <v>104</v>
      </c>
      <c r="L83">
        <f ca="1" t="shared" si="43"/>
        <v>156</v>
      </c>
      <c r="M83">
        <f ca="1" t="shared" si="43"/>
        <v>299</v>
      </c>
      <c r="N83">
        <f ca="1" t="shared" si="43"/>
        <v>16</v>
      </c>
      <c r="O83">
        <f ca="1" t="shared" si="43"/>
        <v>105</v>
      </c>
      <c r="P83">
        <f ca="1" t="shared" si="43"/>
        <v>15</v>
      </c>
      <c r="Q83">
        <f ca="1" t="shared" si="43"/>
      </c>
      <c r="R83">
        <f ca="1" t="shared" si="43"/>
        <v>114</v>
      </c>
      <c r="S83">
        <f ca="1" t="shared" si="43"/>
        <v>98</v>
      </c>
      <c r="T83">
        <f ca="1" t="shared" si="43"/>
        <v>66</v>
      </c>
      <c r="U83">
        <f ca="1" t="shared" si="43"/>
        <v>542</v>
      </c>
      <c r="V83">
        <f ca="1" t="shared" si="44"/>
      </c>
      <c r="W83">
        <f t="shared" si="48"/>
        <v>2543</v>
      </c>
      <c r="X83" t="str">
        <f t="shared" si="45"/>
        <v>ok</v>
      </c>
    </row>
    <row r="84" spans="1:23" ht="12.75">
      <c r="A84" s="1">
        <v>39904</v>
      </c>
      <c r="B84" s="5"/>
      <c r="C84" s="5">
        <v>101</v>
      </c>
      <c r="D84" s="5">
        <v>122</v>
      </c>
      <c r="E84" s="5">
        <v>123</v>
      </c>
      <c r="F84" s="5">
        <v>25</v>
      </c>
      <c r="G84" s="5">
        <v>45</v>
      </c>
      <c r="H84" s="5">
        <v>112</v>
      </c>
      <c r="I84" s="5">
        <v>224</v>
      </c>
      <c r="J84" s="5">
        <v>152</v>
      </c>
      <c r="K84" s="5">
        <v>133</v>
      </c>
      <c r="L84" s="5">
        <v>324</v>
      </c>
      <c r="M84" s="5">
        <v>315</v>
      </c>
      <c r="N84" s="5">
        <v>7</v>
      </c>
      <c r="O84" s="5">
        <v>163</v>
      </c>
      <c r="P84" s="5">
        <v>64</v>
      </c>
      <c r="Q84" s="5">
        <v>33</v>
      </c>
      <c r="R84" s="5">
        <v>38</v>
      </c>
      <c r="S84" s="5">
        <v>19</v>
      </c>
      <c r="T84" s="5">
        <v>67</v>
      </c>
      <c r="U84" s="5">
        <v>324</v>
      </c>
      <c r="V84" s="5">
        <v>14</v>
      </c>
      <c r="W84" s="5">
        <f>SUM(B84:V84)</f>
        <v>2405</v>
      </c>
    </row>
    <row r="85" spans="2:22" ht="12.75">
      <c r="B85" t="s">
        <v>18</v>
      </c>
      <c r="C85" t="s">
        <v>21</v>
      </c>
      <c r="D85" t="s">
        <v>29</v>
      </c>
      <c r="E85" t="s">
        <v>0</v>
      </c>
      <c r="F85" t="s">
        <v>22</v>
      </c>
      <c r="G85" t="s">
        <v>30</v>
      </c>
      <c r="H85" t="s">
        <v>33</v>
      </c>
      <c r="I85" t="s">
        <v>1</v>
      </c>
      <c r="J85" t="s">
        <v>26</v>
      </c>
      <c r="K85" t="s">
        <v>23</v>
      </c>
      <c r="L85" t="s">
        <v>14</v>
      </c>
      <c r="M85" t="s">
        <v>19</v>
      </c>
      <c r="N85" t="s">
        <v>16</v>
      </c>
      <c r="O85" t="s">
        <v>31</v>
      </c>
      <c r="P85" t="s">
        <v>34</v>
      </c>
      <c r="Q85" t="s">
        <v>27</v>
      </c>
      <c r="R85" t="s">
        <v>20</v>
      </c>
      <c r="S85" t="s">
        <v>25</v>
      </c>
      <c r="T85" t="s">
        <v>4</v>
      </c>
      <c r="U85" t="s">
        <v>35</v>
      </c>
      <c r="V85" t="s">
        <v>36</v>
      </c>
    </row>
    <row r="86" spans="2:22" ht="12.75">
      <c r="B86" t="str">
        <f aca="true" t="shared" si="49" ref="B86:V86">LEFT(B85,SEARCH(" ",B85)-1)</f>
        <v>Other</v>
      </c>
      <c r="C86" t="str">
        <f t="shared" si="49"/>
        <v>Alain</v>
      </c>
      <c r="D86" t="str">
        <f t="shared" si="49"/>
        <v>Aly</v>
      </c>
      <c r="E86" t="str">
        <f t="shared" si="49"/>
        <v>Baher</v>
      </c>
      <c r="F86" t="str">
        <f t="shared" si="49"/>
        <v>Bobby</v>
      </c>
      <c r="G86" t="str">
        <f t="shared" si="49"/>
        <v>Christoph</v>
      </c>
      <c r="H86" t="str">
        <f t="shared" si="49"/>
        <v>Elen</v>
      </c>
      <c r="I86" t="str">
        <f t="shared" si="49"/>
        <v>Eugène</v>
      </c>
      <c r="J86" t="str">
        <f t="shared" si="49"/>
        <v>Grigor</v>
      </c>
      <c r="K86" t="str">
        <f t="shared" si="49"/>
        <v>Grigori</v>
      </c>
      <c r="L86" t="str">
        <f t="shared" si="49"/>
        <v>Hasmik</v>
      </c>
      <c r="M86" t="str">
        <f t="shared" si="49"/>
        <v>Kerim</v>
      </c>
      <c r="N86" t="str">
        <f t="shared" si="49"/>
        <v>Khalil</v>
      </c>
      <c r="O86" t="str">
        <f t="shared" si="49"/>
        <v>Liana</v>
      </c>
      <c r="P86" t="str">
        <f t="shared" si="49"/>
        <v>Marwen</v>
      </c>
      <c r="Q86" t="str">
        <f t="shared" si="49"/>
        <v>Mohamed</v>
      </c>
      <c r="R86" t="str">
        <f t="shared" si="49"/>
        <v>Olivier</v>
      </c>
      <c r="S86" t="str">
        <f t="shared" si="49"/>
        <v>Sonia</v>
      </c>
      <c r="T86" t="str">
        <f t="shared" si="49"/>
        <v>Sujatha</v>
      </c>
      <c r="U86" t="str">
        <f t="shared" si="49"/>
        <v>Thierry</v>
      </c>
      <c r="V86" t="str">
        <f t="shared" si="49"/>
        <v>z</v>
      </c>
    </row>
    <row r="87" spans="2:23" ht="12.75">
      <c r="B87" t="str">
        <f>LEFT(B86,4)</f>
        <v>Othe</v>
      </c>
      <c r="C87" t="str">
        <f aca="true" t="shared" si="50" ref="C87:V87">LEFT(C86,3)&amp;MID(C85,SEARCH(" ",C85)+1,1)</f>
        <v>AlaS</v>
      </c>
      <c r="D87" t="str">
        <f t="shared" si="50"/>
        <v>AlyT</v>
      </c>
      <c r="E87" t="str">
        <f t="shared" si="50"/>
        <v>BahR</v>
      </c>
      <c r="F87" t="str">
        <f t="shared" si="50"/>
        <v>BobB</v>
      </c>
      <c r="G87" t="str">
        <f t="shared" si="50"/>
        <v>ChrD</v>
      </c>
      <c r="H87" t="str">
        <f t="shared" si="50"/>
        <v>EleV</v>
      </c>
      <c r="I87" t="str">
        <f t="shared" si="50"/>
        <v>EugE</v>
      </c>
      <c r="J87" t="str">
        <f t="shared" si="50"/>
        <v>GriT</v>
      </c>
      <c r="K87" t="str">
        <f t="shared" si="50"/>
        <v>GriB</v>
      </c>
      <c r="L87" t="str">
        <f t="shared" si="50"/>
        <v>HasS</v>
      </c>
      <c r="M87" t="str">
        <f t="shared" si="50"/>
        <v>KerT</v>
      </c>
      <c r="N87" t="str">
        <f t="shared" si="50"/>
        <v>KhaR</v>
      </c>
      <c r="O87" t="str">
        <f t="shared" si="50"/>
        <v>LiaB</v>
      </c>
      <c r="P87" t="str">
        <f t="shared" si="50"/>
        <v>MarS</v>
      </c>
      <c r="Q87" t="str">
        <f t="shared" si="50"/>
        <v>MohA</v>
      </c>
      <c r="R87" t="str">
        <f t="shared" si="50"/>
        <v>OliW</v>
      </c>
      <c r="S87" t="str">
        <f t="shared" si="50"/>
        <v>SonG</v>
      </c>
      <c r="T87" t="str">
        <f t="shared" si="50"/>
        <v>SujN</v>
      </c>
      <c r="U87" t="str">
        <f t="shared" si="50"/>
        <v>ThiD</v>
      </c>
      <c r="V87" t="str">
        <f t="shared" si="50"/>
        <v>z1</v>
      </c>
      <c r="W87" t="s">
        <v>5</v>
      </c>
    </row>
    <row r="88" spans="1:24" ht="12.75">
      <c r="A88" s="1">
        <v>39569</v>
      </c>
      <c r="B88">
        <f>W73-SUM(C88:V88)</f>
        <v>125</v>
      </c>
      <c r="C88">
        <f aca="true" ca="1" t="shared" si="51" ref="C88:U99">IF(AND(ISNUMBER(MATCH($A88,$A$73:$A$84,0)),ISNUMBER(MATCH(C$85,$B$70:$V$70,0))),OFFSET($A$72,MATCH($A88,$A$73:$A$84,0),MATCH(C$85,$B$70:$V$70,0)),"")</f>
      </c>
      <c r="D88">
        <f ca="1" t="shared" si="51"/>
      </c>
      <c r="E88">
        <f ca="1" t="shared" si="51"/>
        <v>299</v>
      </c>
      <c r="F88">
        <f ca="1" t="shared" si="51"/>
      </c>
      <c r="G88">
        <f ca="1" t="shared" si="51"/>
      </c>
      <c r="H88">
        <f ca="1" t="shared" si="51"/>
      </c>
      <c r="I88">
        <f ca="1" t="shared" si="51"/>
        <v>187</v>
      </c>
      <c r="J88">
        <f ca="1" t="shared" si="51"/>
      </c>
      <c r="K88">
        <f ca="1" t="shared" si="51"/>
      </c>
      <c r="L88">
        <f ca="1" t="shared" si="51"/>
      </c>
      <c r="M88">
        <f ca="1" t="shared" si="51"/>
      </c>
      <c r="N88">
        <f ca="1" t="shared" si="51"/>
      </c>
      <c r="O88">
        <f ca="1" t="shared" si="51"/>
      </c>
      <c r="P88">
        <f ca="1" t="shared" si="51"/>
      </c>
      <c r="Q88">
        <f ca="1" t="shared" si="51"/>
      </c>
      <c r="R88">
        <f ca="1" t="shared" si="51"/>
      </c>
      <c r="S88">
        <f ca="1" t="shared" si="51"/>
      </c>
      <c r="T88">
        <f ca="1" t="shared" si="51"/>
        <v>554</v>
      </c>
      <c r="U88">
        <f ca="1" t="shared" si="51"/>
      </c>
      <c r="V88">
        <f aca="true" ca="1" t="shared" si="52" ref="V88:V98">IF(AND(ISNUMBER(MATCH($A88,$A$73:$A$84,0)),ISNUMBER(MATCH(V$85,$B$70:$V$70,0))),OFFSET($A$72,MATCH($A88,$A$73:$A$84,0),MATCH(V$85,$B$70:$V$70,0)),"")</f>
      </c>
      <c r="W88">
        <f>SUM(B88:V88)</f>
        <v>1165</v>
      </c>
      <c r="X88" t="str">
        <f>IF(W88=W73,"ok","ERROR")</f>
        <v>ok</v>
      </c>
    </row>
    <row r="89" spans="1:24" ht="12.75">
      <c r="A89" s="1">
        <v>39600</v>
      </c>
      <c r="B89">
        <f aca="true" t="shared" si="53" ref="B89:B98">W74-SUM(C89:V89)</f>
        <v>79</v>
      </c>
      <c r="C89">
        <f ca="1" t="shared" si="51"/>
      </c>
      <c r="D89">
        <f ca="1" t="shared" si="51"/>
      </c>
      <c r="E89">
        <f ca="1" t="shared" si="51"/>
        <v>175</v>
      </c>
      <c r="F89">
        <f ca="1" t="shared" si="51"/>
      </c>
      <c r="G89">
        <f ca="1" t="shared" si="51"/>
      </c>
      <c r="H89">
        <f ca="1" t="shared" si="51"/>
      </c>
      <c r="I89">
        <f ca="1" t="shared" si="51"/>
        <v>334</v>
      </c>
      <c r="J89">
        <f ca="1" t="shared" si="51"/>
      </c>
      <c r="K89">
        <f ca="1" t="shared" si="51"/>
      </c>
      <c r="L89">
        <f ca="1" t="shared" si="51"/>
      </c>
      <c r="M89">
        <f ca="1" t="shared" si="51"/>
      </c>
      <c r="N89">
        <f ca="1" t="shared" si="51"/>
      </c>
      <c r="O89">
        <f ca="1" t="shared" si="51"/>
      </c>
      <c r="P89">
        <f ca="1" t="shared" si="51"/>
      </c>
      <c r="Q89">
        <f ca="1" t="shared" si="51"/>
      </c>
      <c r="R89">
        <f ca="1" t="shared" si="51"/>
      </c>
      <c r="S89">
        <f ca="1" t="shared" si="51"/>
      </c>
      <c r="T89">
        <f ca="1" t="shared" si="51"/>
        <v>414</v>
      </c>
      <c r="U89">
        <f ca="1" t="shared" si="51"/>
      </c>
      <c r="V89">
        <f ca="1" t="shared" si="52"/>
      </c>
      <c r="W89">
        <f aca="true" t="shared" si="54" ref="W89:W100">SUM(B89:V89)</f>
        <v>1002</v>
      </c>
      <c r="X89" t="str">
        <f aca="true" t="shared" si="55" ref="X89:X98">IF(W89=W74,"ok","ERROR")</f>
        <v>ok</v>
      </c>
    </row>
    <row r="90" spans="1:24" ht="12.75">
      <c r="A90" s="1">
        <v>39630</v>
      </c>
      <c r="B90">
        <f t="shared" si="53"/>
        <v>0</v>
      </c>
      <c r="C90">
        <f ca="1" t="shared" si="51"/>
      </c>
      <c r="D90">
        <f ca="1" t="shared" si="51"/>
      </c>
      <c r="E90">
        <f ca="1" t="shared" si="51"/>
        <v>498</v>
      </c>
      <c r="F90">
        <f ca="1" t="shared" si="51"/>
      </c>
      <c r="G90">
        <f ca="1" t="shared" si="51"/>
      </c>
      <c r="H90">
        <f ca="1" t="shared" si="51"/>
      </c>
      <c r="I90">
        <f ca="1" t="shared" si="51"/>
        <v>520</v>
      </c>
      <c r="J90">
        <f ca="1" t="shared" si="51"/>
      </c>
      <c r="K90">
        <f ca="1" t="shared" si="51"/>
      </c>
      <c r="L90">
        <f ca="1" t="shared" si="51"/>
      </c>
      <c r="M90">
        <f ca="1" t="shared" si="51"/>
      </c>
      <c r="N90">
        <f ca="1" t="shared" si="51"/>
      </c>
      <c r="O90">
        <f ca="1" t="shared" si="51"/>
      </c>
      <c r="P90">
        <f ca="1" t="shared" si="51"/>
      </c>
      <c r="Q90">
        <f ca="1" t="shared" si="51"/>
      </c>
      <c r="R90">
        <f ca="1" t="shared" si="51"/>
      </c>
      <c r="S90">
        <f ca="1" t="shared" si="51"/>
      </c>
      <c r="T90">
        <f ca="1" t="shared" si="51"/>
        <v>611</v>
      </c>
      <c r="U90">
        <f ca="1" t="shared" si="51"/>
      </c>
      <c r="V90">
        <f ca="1" t="shared" si="52"/>
      </c>
      <c r="W90">
        <f t="shared" si="54"/>
        <v>1629</v>
      </c>
      <c r="X90" t="str">
        <f t="shared" si="55"/>
        <v>ok</v>
      </c>
    </row>
    <row r="91" spans="1:24" ht="12.75">
      <c r="A91" s="1">
        <v>39661</v>
      </c>
      <c r="B91">
        <f t="shared" si="53"/>
        <v>163</v>
      </c>
      <c r="C91">
        <f ca="1" t="shared" si="51"/>
      </c>
      <c r="D91">
        <f ca="1" t="shared" si="51"/>
      </c>
      <c r="E91">
        <f ca="1" t="shared" si="51"/>
        <v>257</v>
      </c>
      <c r="F91">
        <f ca="1" t="shared" si="51"/>
      </c>
      <c r="G91">
        <f ca="1" t="shared" si="51"/>
      </c>
      <c r="H91">
        <f ca="1" t="shared" si="51"/>
      </c>
      <c r="I91">
        <f ca="1" t="shared" si="51"/>
        <v>487</v>
      </c>
      <c r="J91">
        <f ca="1" t="shared" si="51"/>
      </c>
      <c r="K91">
        <f ca="1" t="shared" si="51"/>
      </c>
      <c r="L91">
        <f ca="1" t="shared" si="51"/>
      </c>
      <c r="M91">
        <f ca="1" t="shared" si="51"/>
      </c>
      <c r="N91">
        <f ca="1" t="shared" si="51"/>
      </c>
      <c r="O91">
        <f ca="1" t="shared" si="51"/>
      </c>
      <c r="P91">
        <f ca="1" t="shared" si="51"/>
      </c>
      <c r="Q91">
        <f ca="1" t="shared" si="51"/>
      </c>
      <c r="R91">
        <f ca="1" t="shared" si="51"/>
      </c>
      <c r="S91">
        <f ca="1" t="shared" si="51"/>
      </c>
      <c r="T91">
        <f ca="1" t="shared" si="51"/>
        <v>707</v>
      </c>
      <c r="U91">
        <f ca="1" t="shared" si="51"/>
      </c>
      <c r="V91">
        <f ca="1" t="shared" si="52"/>
      </c>
      <c r="W91">
        <f t="shared" si="54"/>
        <v>1614</v>
      </c>
      <c r="X91" t="str">
        <f t="shared" si="55"/>
        <v>ok</v>
      </c>
    </row>
    <row r="92" spans="1:24" ht="12.75">
      <c r="A92" s="1">
        <v>39692</v>
      </c>
      <c r="B92">
        <f t="shared" si="53"/>
        <v>693</v>
      </c>
      <c r="C92">
        <f ca="1" t="shared" si="51"/>
      </c>
      <c r="D92">
        <f ca="1" t="shared" si="51"/>
      </c>
      <c r="E92">
        <f ca="1" t="shared" si="51"/>
        <v>242</v>
      </c>
      <c r="F92">
        <f ca="1" t="shared" si="51"/>
      </c>
      <c r="G92">
        <f ca="1" t="shared" si="51"/>
      </c>
      <c r="H92">
        <f ca="1" t="shared" si="51"/>
      </c>
      <c r="I92">
        <f ca="1" t="shared" si="51"/>
        <v>5</v>
      </c>
      <c r="J92">
        <f ca="1" t="shared" si="51"/>
      </c>
      <c r="K92">
        <f ca="1" t="shared" si="51"/>
      </c>
      <c r="L92">
        <f ca="1" t="shared" si="51"/>
      </c>
      <c r="M92">
        <f ca="1" t="shared" si="51"/>
      </c>
      <c r="N92">
        <f ca="1" t="shared" si="51"/>
      </c>
      <c r="O92">
        <f ca="1" t="shared" si="51"/>
      </c>
      <c r="P92">
        <f ca="1" t="shared" si="51"/>
      </c>
      <c r="Q92">
        <f ca="1" t="shared" si="51"/>
      </c>
      <c r="R92">
        <f ca="1" t="shared" si="51"/>
      </c>
      <c r="S92">
        <f ca="1" t="shared" si="51"/>
      </c>
      <c r="T92">
        <f ca="1" t="shared" si="51"/>
        <v>470</v>
      </c>
      <c r="U92">
        <f ca="1" t="shared" si="51"/>
      </c>
      <c r="V92">
        <f ca="1" t="shared" si="52"/>
      </c>
      <c r="W92">
        <f t="shared" si="54"/>
        <v>1410</v>
      </c>
      <c r="X92" t="str">
        <f t="shared" si="55"/>
        <v>ok</v>
      </c>
    </row>
    <row r="93" spans="1:24" ht="12.75">
      <c r="A93" s="1">
        <v>39722</v>
      </c>
      <c r="B93">
        <f t="shared" si="53"/>
        <v>830</v>
      </c>
      <c r="C93">
        <f ca="1" t="shared" si="51"/>
      </c>
      <c r="D93">
        <f ca="1" t="shared" si="51"/>
      </c>
      <c r="E93">
        <f ca="1" t="shared" si="51"/>
        <v>439</v>
      </c>
      <c r="F93">
        <f ca="1" t="shared" si="51"/>
      </c>
      <c r="G93">
        <f ca="1" t="shared" si="51"/>
      </c>
      <c r="H93">
        <f ca="1" t="shared" si="51"/>
      </c>
      <c r="I93">
        <f ca="1" t="shared" si="51"/>
        <v>60</v>
      </c>
      <c r="J93">
        <f ca="1" t="shared" si="51"/>
      </c>
      <c r="K93">
        <f ca="1" t="shared" si="51"/>
      </c>
      <c r="L93">
        <f ca="1" t="shared" si="51"/>
      </c>
      <c r="M93">
        <f ca="1" t="shared" si="51"/>
      </c>
      <c r="N93">
        <f ca="1" t="shared" si="51"/>
      </c>
      <c r="O93">
        <f ca="1" t="shared" si="51"/>
      </c>
      <c r="P93">
        <f ca="1" t="shared" si="51"/>
      </c>
      <c r="Q93">
        <f ca="1" t="shared" si="51"/>
      </c>
      <c r="R93">
        <f ca="1" t="shared" si="51"/>
      </c>
      <c r="S93">
        <f ca="1" t="shared" si="51"/>
      </c>
      <c r="T93">
        <f ca="1" t="shared" si="51"/>
        <v>722</v>
      </c>
      <c r="U93">
        <f ca="1" t="shared" si="51"/>
      </c>
      <c r="V93">
        <f ca="1" t="shared" si="52"/>
      </c>
      <c r="W93">
        <f t="shared" si="54"/>
        <v>2051</v>
      </c>
      <c r="X93" t="str">
        <f t="shared" si="55"/>
        <v>ok</v>
      </c>
    </row>
    <row r="94" spans="1:24" ht="12.75">
      <c r="A94" s="4">
        <v>39753</v>
      </c>
      <c r="B94">
        <f t="shared" si="53"/>
        <v>460</v>
      </c>
      <c r="C94">
        <f ca="1" t="shared" si="51"/>
      </c>
      <c r="D94">
        <f ca="1" t="shared" si="51"/>
      </c>
      <c r="E94">
        <f ca="1" t="shared" si="51"/>
        <v>190</v>
      </c>
      <c r="F94">
        <f ca="1" t="shared" si="51"/>
      </c>
      <c r="G94">
        <f ca="1" t="shared" si="51"/>
      </c>
      <c r="H94">
        <f ca="1" t="shared" si="51"/>
      </c>
      <c r="I94">
        <f ca="1" t="shared" si="51"/>
        <v>93</v>
      </c>
      <c r="J94">
        <f ca="1" t="shared" si="51"/>
      </c>
      <c r="K94">
        <f ca="1" t="shared" si="51"/>
      </c>
      <c r="L94">
        <f ca="1" t="shared" si="51"/>
        <v>53</v>
      </c>
      <c r="M94">
        <f ca="1" t="shared" si="51"/>
        <v>110</v>
      </c>
      <c r="N94">
        <f ca="1" t="shared" si="51"/>
        <v>99</v>
      </c>
      <c r="O94">
        <f ca="1" t="shared" si="51"/>
      </c>
      <c r="P94">
        <f ca="1" t="shared" si="51"/>
      </c>
      <c r="Q94">
        <f ca="1" t="shared" si="51"/>
      </c>
      <c r="R94">
        <f ca="1" t="shared" si="51"/>
        <v>93</v>
      </c>
      <c r="S94">
        <f ca="1" t="shared" si="51"/>
      </c>
      <c r="T94">
        <f ca="1" t="shared" si="51"/>
        <v>397</v>
      </c>
      <c r="U94">
        <f ca="1" t="shared" si="51"/>
      </c>
      <c r="V94">
        <f ca="1" t="shared" si="52"/>
      </c>
      <c r="W94">
        <f t="shared" si="54"/>
        <v>1495</v>
      </c>
      <c r="X94" t="str">
        <f t="shared" si="55"/>
        <v>ok</v>
      </c>
    </row>
    <row r="95" spans="1:24" ht="12.75">
      <c r="A95" s="1">
        <v>39783</v>
      </c>
      <c r="B95">
        <f t="shared" si="53"/>
        <v>320</v>
      </c>
      <c r="C95">
        <f ca="1" t="shared" si="51"/>
      </c>
      <c r="D95">
        <f ca="1" t="shared" si="51"/>
      </c>
      <c r="E95">
        <f ca="1" t="shared" si="51"/>
        <v>241</v>
      </c>
      <c r="F95">
        <f ca="1" t="shared" si="51"/>
      </c>
      <c r="G95">
        <f ca="1" t="shared" si="51"/>
      </c>
      <c r="H95">
        <f ca="1" t="shared" si="51"/>
      </c>
      <c r="I95">
        <f ca="1" t="shared" si="51"/>
        <v>39</v>
      </c>
      <c r="J95">
        <f ca="1" t="shared" si="51"/>
      </c>
      <c r="K95">
        <f ca="1" t="shared" si="51"/>
      </c>
      <c r="L95">
        <f ca="1" t="shared" si="51"/>
        <v>99</v>
      </c>
      <c r="M95">
        <f ca="1" t="shared" si="51"/>
        <v>11</v>
      </c>
      <c r="N95">
        <f ca="1" t="shared" si="51"/>
        <v>173</v>
      </c>
      <c r="O95">
        <f ca="1" t="shared" si="51"/>
      </c>
      <c r="P95">
        <f ca="1" t="shared" si="51"/>
      </c>
      <c r="Q95">
        <f ca="1" t="shared" si="51"/>
      </c>
      <c r="R95">
        <f ca="1" t="shared" si="51"/>
        <v>207</v>
      </c>
      <c r="S95">
        <f ca="1" t="shared" si="51"/>
      </c>
      <c r="T95">
        <f ca="1" t="shared" si="51"/>
        <v>590</v>
      </c>
      <c r="U95">
        <f ca="1" t="shared" si="51"/>
      </c>
      <c r="V95">
        <f ca="1" t="shared" si="52"/>
      </c>
      <c r="W95">
        <f t="shared" si="54"/>
        <v>1680</v>
      </c>
      <c r="X95" t="str">
        <f t="shared" si="55"/>
        <v>ok</v>
      </c>
    </row>
    <row r="96" spans="1:24" ht="12.75">
      <c r="A96" s="1">
        <v>39814</v>
      </c>
      <c r="B96">
        <f t="shared" si="53"/>
        <v>314</v>
      </c>
      <c r="C96">
        <f ca="1" t="shared" si="51"/>
        <v>55</v>
      </c>
      <c r="D96">
        <f ca="1" t="shared" si="51"/>
      </c>
      <c r="E96">
        <f ca="1" t="shared" si="51"/>
        <v>111</v>
      </c>
      <c r="F96">
        <f ca="1" t="shared" si="51"/>
        <v>135</v>
      </c>
      <c r="G96">
        <f ca="1" t="shared" si="51"/>
      </c>
      <c r="H96">
        <f ca="1" t="shared" si="51"/>
      </c>
      <c r="I96">
        <f ca="1" t="shared" si="51"/>
        <v>22</v>
      </c>
      <c r="J96">
        <f ca="1" t="shared" si="51"/>
      </c>
      <c r="K96">
        <f ca="1" t="shared" si="51"/>
        <v>567</v>
      </c>
      <c r="L96">
        <f ca="1" t="shared" si="51"/>
        <v>216</v>
      </c>
      <c r="M96">
        <f ca="1" t="shared" si="51"/>
        <v>56</v>
      </c>
      <c r="N96">
        <f ca="1" t="shared" si="51"/>
        <v>179</v>
      </c>
      <c r="O96">
        <f ca="1" t="shared" si="51"/>
      </c>
      <c r="P96">
        <f ca="1" t="shared" si="51"/>
      </c>
      <c r="Q96">
        <f ca="1" t="shared" si="51"/>
      </c>
      <c r="R96">
        <f ca="1" t="shared" si="51"/>
        <v>122</v>
      </c>
      <c r="S96">
        <f ca="1" t="shared" si="51"/>
        <v>46</v>
      </c>
      <c r="T96">
        <f ca="1" t="shared" si="51"/>
        <v>456</v>
      </c>
      <c r="U96">
        <f ca="1" t="shared" si="51"/>
      </c>
      <c r="V96">
        <f ca="1" t="shared" si="52"/>
      </c>
      <c r="W96">
        <f t="shared" si="54"/>
        <v>2279</v>
      </c>
      <c r="X96" t="str">
        <f t="shared" si="55"/>
        <v>ok</v>
      </c>
    </row>
    <row r="97" spans="1:24" ht="12.75">
      <c r="A97" s="1">
        <v>39845</v>
      </c>
      <c r="B97">
        <f t="shared" si="53"/>
        <v>475</v>
      </c>
      <c r="C97">
        <f ca="1" t="shared" si="51"/>
        <v>195</v>
      </c>
      <c r="D97">
        <f ca="1" t="shared" si="51"/>
        <v>40</v>
      </c>
      <c r="E97">
        <f ca="1" t="shared" si="51"/>
        <v>196</v>
      </c>
      <c r="F97">
        <f ca="1" t="shared" si="51"/>
        <v>53</v>
      </c>
      <c r="G97">
        <f ca="1" t="shared" si="51"/>
      </c>
      <c r="H97">
        <f ca="1" t="shared" si="51"/>
      </c>
      <c r="I97">
        <f ca="1" t="shared" si="51"/>
        <v>50</v>
      </c>
      <c r="J97">
        <f ca="1" t="shared" si="51"/>
        <v>122</v>
      </c>
      <c r="K97">
        <f ca="1" t="shared" si="51"/>
        <v>192</v>
      </c>
      <c r="L97">
        <f ca="1" t="shared" si="51"/>
        <v>244</v>
      </c>
      <c r="M97">
        <f ca="1" t="shared" si="51"/>
        <v>6</v>
      </c>
      <c r="N97">
        <f ca="1" t="shared" si="51"/>
        <v>98</v>
      </c>
      <c r="O97">
        <f ca="1" t="shared" si="51"/>
      </c>
      <c r="P97">
        <f ca="1" t="shared" si="51"/>
      </c>
      <c r="Q97">
        <f ca="1" t="shared" si="51"/>
        <v>164</v>
      </c>
      <c r="R97">
        <f ca="1" t="shared" si="51"/>
        <v>97</v>
      </c>
      <c r="S97">
        <f ca="1" t="shared" si="51"/>
        <v>90</v>
      </c>
      <c r="T97">
        <f ca="1" t="shared" si="51"/>
        <v>332</v>
      </c>
      <c r="U97">
        <f ca="1" t="shared" si="51"/>
      </c>
      <c r="V97">
        <f ca="1" t="shared" si="52"/>
      </c>
      <c r="W97">
        <f t="shared" si="54"/>
        <v>2354</v>
      </c>
      <c r="X97" t="str">
        <f t="shared" si="55"/>
        <v>ok</v>
      </c>
    </row>
    <row r="98" spans="1:24" ht="12.75">
      <c r="A98" s="1">
        <v>39873</v>
      </c>
      <c r="B98">
        <f t="shared" si="53"/>
        <v>149</v>
      </c>
      <c r="C98">
        <f ca="1" t="shared" si="51"/>
        <v>62</v>
      </c>
      <c r="D98">
        <f ca="1" t="shared" si="51"/>
        <v>199</v>
      </c>
      <c r="E98">
        <f ca="1" t="shared" si="51"/>
        <v>171</v>
      </c>
      <c r="F98">
        <f ca="1" t="shared" si="51"/>
        <v>61</v>
      </c>
      <c r="G98">
        <f ca="1" t="shared" si="51"/>
        <v>103</v>
      </c>
      <c r="H98">
        <f ca="1" t="shared" si="51"/>
        <v>29</v>
      </c>
      <c r="I98">
        <f ca="1" t="shared" si="51"/>
        <v>254</v>
      </c>
      <c r="J98">
        <f ca="1" t="shared" si="51"/>
        <v>104</v>
      </c>
      <c r="K98">
        <f ca="1" t="shared" si="51"/>
        <v>156</v>
      </c>
      <c r="L98">
        <f ca="1" t="shared" si="51"/>
        <v>299</v>
      </c>
      <c r="M98">
        <f ca="1" t="shared" si="51"/>
        <v>16</v>
      </c>
      <c r="N98">
        <f ca="1" t="shared" si="51"/>
        <v>105</v>
      </c>
      <c r="O98">
        <f ca="1" t="shared" si="51"/>
        <v>15</v>
      </c>
      <c r="P98">
        <f ca="1" t="shared" si="51"/>
      </c>
      <c r="Q98">
        <f ca="1" t="shared" si="51"/>
        <v>114</v>
      </c>
      <c r="R98">
        <f ca="1" t="shared" si="51"/>
        <v>98</v>
      </c>
      <c r="S98">
        <f ca="1" t="shared" si="51"/>
        <v>66</v>
      </c>
      <c r="T98">
        <f ca="1" t="shared" si="51"/>
        <v>542</v>
      </c>
      <c r="U98">
        <f ca="1" t="shared" si="51"/>
      </c>
      <c r="V98">
        <f ca="1" t="shared" si="52"/>
      </c>
      <c r="W98">
        <f t="shared" si="54"/>
        <v>2543</v>
      </c>
      <c r="X98" t="str">
        <f t="shared" si="55"/>
        <v>ok</v>
      </c>
    </row>
    <row r="99" spans="1:24" ht="12.75">
      <c r="A99" s="1">
        <v>39904</v>
      </c>
      <c r="B99">
        <f>W84-SUM(C99:V99)</f>
        <v>25</v>
      </c>
      <c r="C99">
        <f ca="1" t="shared" si="51"/>
        <v>101</v>
      </c>
      <c r="D99">
        <f ca="1" t="shared" si="51"/>
        <v>122</v>
      </c>
      <c r="E99">
        <f ca="1" t="shared" si="51"/>
        <v>123</v>
      </c>
      <c r="F99">
        <f ca="1" t="shared" si="51"/>
        <v>45</v>
      </c>
      <c r="G99">
        <f ca="1" t="shared" si="51"/>
        <v>112</v>
      </c>
      <c r="H99">
        <f ca="1" t="shared" si="51"/>
        <v>224</v>
      </c>
      <c r="I99">
        <f ca="1" t="shared" si="51"/>
        <v>152</v>
      </c>
      <c r="J99">
        <f ca="1" t="shared" si="51"/>
        <v>133</v>
      </c>
      <c r="K99">
        <f ca="1" t="shared" si="51"/>
        <v>324</v>
      </c>
      <c r="L99">
        <f ca="1" t="shared" si="51"/>
        <v>315</v>
      </c>
      <c r="M99">
        <f ca="1" t="shared" si="51"/>
        <v>7</v>
      </c>
      <c r="N99">
        <f ca="1" t="shared" si="51"/>
        <v>163</v>
      </c>
      <c r="O99">
        <f ca="1" t="shared" si="51"/>
        <v>64</v>
      </c>
      <c r="P99">
        <f ca="1" t="shared" si="51"/>
        <v>33</v>
      </c>
      <c r="Q99">
        <f ca="1" t="shared" si="51"/>
        <v>38</v>
      </c>
      <c r="R99">
        <f ca="1" t="shared" si="51"/>
        <v>19</v>
      </c>
      <c r="S99">
        <f ca="1" t="shared" si="51"/>
        <v>67</v>
      </c>
      <c r="T99">
        <f ca="1" t="shared" si="51"/>
        <v>324</v>
      </c>
      <c r="U99">
        <f ca="1" t="shared" si="51"/>
        <v>14</v>
      </c>
      <c r="V99">
        <f ca="1">IF(AND(ISNUMBER(MATCH($A99,$A$73:$A$84,0)),ISNUMBER(MATCH(V$85,$B$70:$V$70,0))),OFFSET($A$72,MATCH($A99,$A$73:$A$84,0),MATCH(V$85,$B$70:$V$70,0)),"")</f>
      </c>
      <c r="W99">
        <f t="shared" si="54"/>
        <v>2405</v>
      </c>
      <c r="X99" t="str">
        <f>IF(W99=W84,"ok","ERROR")</f>
        <v>ok</v>
      </c>
    </row>
    <row r="100" spans="1:23" ht="12.75">
      <c r="A100" s="6">
        <v>39934</v>
      </c>
      <c r="B100" s="5"/>
      <c r="C100" s="5">
        <v>8</v>
      </c>
      <c r="D100" s="5">
        <v>85</v>
      </c>
      <c r="E100" s="5">
        <v>79</v>
      </c>
      <c r="F100" s="5">
        <v>81</v>
      </c>
      <c r="G100" s="5">
        <v>135</v>
      </c>
      <c r="H100" s="5">
        <v>232</v>
      </c>
      <c r="I100" s="5">
        <v>106</v>
      </c>
      <c r="J100" s="5">
        <v>152</v>
      </c>
      <c r="K100" s="5">
        <v>316</v>
      </c>
      <c r="L100" s="5">
        <v>267</v>
      </c>
      <c r="M100" s="5">
        <v>10</v>
      </c>
      <c r="N100" s="5">
        <v>113</v>
      </c>
      <c r="O100" s="5">
        <v>44</v>
      </c>
      <c r="P100" s="5">
        <v>1</v>
      </c>
      <c r="Q100" s="5">
        <v>1</v>
      </c>
      <c r="R100" s="5">
        <v>3</v>
      </c>
      <c r="S100" s="5">
        <v>43</v>
      </c>
      <c r="T100" s="5">
        <v>285</v>
      </c>
      <c r="U100" s="5">
        <v>1</v>
      </c>
      <c r="V100" s="5"/>
      <c r="W100" s="5">
        <f t="shared" si="54"/>
        <v>1962</v>
      </c>
    </row>
    <row r="101" spans="1:23" ht="12.75">
      <c r="A101" s="1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2.75">
      <c r="A102" s="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17" ht="12.75">
      <c r="A103" s="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2.75">
      <c r="A104" s="1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2.75">
      <c r="A105" s="1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2.75">
      <c r="A106" s="1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2.75">
      <c r="A107" s="1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ht="12.75">
      <c r="A108" s="1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ht="12.75">
      <c r="A109" s="1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3" ht="12.75">
      <c r="A110" s="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2009-05-25T18:46:27Z</cp:lastPrinted>
  <dcterms:created xsi:type="dcterms:W3CDTF">2008-09-09T12:37:42Z</dcterms:created>
  <dcterms:modified xsi:type="dcterms:W3CDTF">2009-05-25T18:49:30Z</dcterms:modified>
  <cp:category/>
  <cp:version/>
  <cp:contentType/>
  <cp:contentStatus/>
</cp:coreProperties>
</file>