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6665" windowHeight="6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<sst xmlns="http://schemas.openxmlformats.org/spreadsheetml/2006/main" count="94" uniqueCount="34">
  <si>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</si>
  <si>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</si>
  <si>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</si>
  <si>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</si>
  <si>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</si>
  <si>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</si>
  <si>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</si>
  <si>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</si>
  <si>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</si>
  <si>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</si>
  <si>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</si>
  <si>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</si>
  <si>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</si>
  <si>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</si>
  <si>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</si>
  <si>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</si>
  <si>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</si>
  <si>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</si>
  <si>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</si>
  <si>
    <t>Kerim Teboulbi</t>
  </si>
  <si>
    <t>Olivier Wieser</t>
  </si>
  <si>
    <t>Alain Seblono</t>
  </si>
  <si>
    <t>Bobby Bhardwaj</t>
  </si>
  <si>
    <t>Grigori Baghdasaryan</t>
  </si>
  <si>
    <t>Mohamad Hammoud</t>
  </si>
  <si>
    <t>Sonia Gabriel</t>
  </si>
  <si>
    <t>Grigor Torozyan</t>
  </si>
  <si>
    <t>Mohamed Aboud</t>
  </si>
  <si>
    <t>Samuel Zare</t>
  </si>
  <si>
    <t>Aly Toure</t>
  </si>
  <si>
    <t>Christoph Diouf</t>
  </si>
  <si>
    <t>Liana Baroyan</t>
  </si>
  <si>
    <t>Bianca Jaggi</t>
  </si>
  <si>
    <t>Elen Virabyan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</si>
</sst>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'yy"/>
  </numFmts>
  <fonts count="18">
    <font>
      <sz val="10"/>
      <name val="Arial"/>
      <family val="0"/>
    </font>
    <font>
      <sz val="12"/>
      <name val="Century Gothic"/>
      <family val="2"/>
    </font>
    <font>
      <sz val="14"/>
      <name val="Century Gothic"/>
      <family val="2"/>
    </font>
    <font>
      <sz val="11.75"/>
      <name val="Century Gothic"/>
      <family val="2"/>
    </font>
    <font>
      <sz val="10"/>
      <color indexed="12"/>
      <name val="Arial"/>
      <family val="2"/>
    </font>
    <font>
      <sz val="9.75"/>
      <name val="Century Gothic"/>
      <family val="2"/>
    </font>
    <font>
      <u val="single"/>
      <sz val="9.75"/>
      <name val="Century Gothic"/>
      <family val="2"/>
    </font>
    <font>
      <u val="single"/>
      <sz val="12"/>
      <name val="Century Gothic"/>
      <family val="2"/>
    </font>
    <font>
      <u val="single"/>
      <sz val="14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8.75"/>
      <name val="Century Gothic"/>
      <family val="2"/>
    </font>
    <font>
      <u val="single"/>
      <sz val="14"/>
      <color indexed="10"/>
      <name val="Century Gothic"/>
      <family val="2"/>
    </font>
    <font>
      <u val="single"/>
      <sz val="11.75"/>
      <name val="Century Gothic"/>
      <family val="2"/>
    </font>
    <font>
      <sz val="8"/>
      <name val="Century Gothic"/>
      <family val="2"/>
    </font>
    <font>
      <u val="single"/>
      <sz val="10.75"/>
      <name val="Century Gothic"/>
      <family val="2"/>
    </font>
    <font>
      <sz val="10.75"/>
      <name val="Century Gothic"/>
      <family val="2"/>
    </font>
    <font>
      <u val="single"/>
      <sz val="11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45"/>
          <c:w val="0.888"/>
          <c:h val="0.86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5763524"/>
        <c:axId val="51871717"/>
      </c:barChart>
      <c:dateAx>
        <c:axId val="5763524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51871717"/>
        <c:crosses val="autoZero"/>
        <c:auto val="0"/>
        <c:noMultiLvlLbl val="0"/>
      </c:dateAx>
      <c:valAx>
        <c:axId val="51871717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57635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25"/>
          <c:y val="0.1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2008-12-05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66"/>
          <c:w val="0.886"/>
          <c:h val="0.91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Khal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</c:numCache>
            </c:numRef>
          </c:val>
        </c:ser>
        <c:ser>
          <c:idx val="12"/>
          <c:order val="12"/>
          <c:tx>
            <c:strRef>
              <c:f>Sheet1!$N$12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</c:numCache>
            </c:numRef>
          </c:val>
        </c:ser>
        <c:ser>
          <c:idx val="13"/>
          <c:order val="13"/>
          <c:tx>
            <c:strRef>
              <c:f>Sheet1!$O$12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Sheet1!$O$13:$O$19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</c:numCache>
            </c:numRef>
          </c:val>
        </c:ser>
        <c:overlap val="100"/>
        <c:gapWidth val="40"/>
        <c:axId val="64192270"/>
        <c:axId val="40859519"/>
      </c:barChart>
      <c:lineChart>
        <c:grouping val="standard"/>
        <c:varyColors val="0"/>
        <c:ser>
          <c:idx val="14"/>
          <c:order val="14"/>
          <c:tx>
            <c:strRef>
              <c:f>Sheet1!$P$12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Sheet1!$P$13:$P$19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</c:numCache>
            </c:numRef>
          </c:val>
          <c:smooth val="0"/>
        </c:ser>
        <c:axId val="64192270"/>
        <c:axId val="40859519"/>
      </c:lineChart>
      <c:dateAx>
        <c:axId val="64192270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40859519"/>
        <c:crosses val="autoZero"/>
        <c:auto val="0"/>
        <c:noMultiLvlLbl val="0"/>
      </c:dateAx>
      <c:valAx>
        <c:axId val="40859519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41922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4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725"/>
          <c:y val="0.00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2009-1-3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925"/>
          <c:w val="0.9555"/>
          <c:h val="0.82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Sheet1!$B$23:$B$30</c:f>
              <c:numCache>
                <c:ptCount val="8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  <c:pt idx="6">
                  <c:v>106</c:v>
                </c:pt>
              </c:numCache>
            </c:numRef>
          </c:val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Alla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Sheet1!$C$23:$C$30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Sheet1!$D$22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Sheet1!$D$23:$D$30</c:f>
              <c:numCache>
                <c:ptCount val="8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</c:numCache>
            </c:numRef>
          </c:val>
        </c:ser>
        <c:ser>
          <c:idx val="3"/>
          <c:order val="3"/>
          <c:tx>
            <c:strRef>
              <c:f>Sheet1!$E$22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Sheet1!$E$23:$E$30</c:f>
              <c:numCache>
                <c:ptCount val="8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</c:numCache>
            </c:numRef>
          </c:val>
        </c:ser>
        <c:ser>
          <c:idx val="4"/>
          <c:order val="4"/>
          <c:tx>
            <c:strRef>
              <c:f>Sheet1!$F$22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Sheet1!$F$23:$F$30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</c:numCache>
            </c:numRef>
          </c:val>
        </c:ser>
        <c:ser>
          <c:idx val="5"/>
          <c:order val="5"/>
          <c:tx>
            <c:strRef>
              <c:f>Sheet1!$G$22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Sheet1!$G$23:$G$30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</c:numCache>
            </c:numRef>
          </c:val>
        </c:ser>
        <c:ser>
          <c:idx val="6"/>
          <c:order val="6"/>
          <c:tx>
            <c:strRef>
              <c:f>Sheet1!$H$22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Sheet1!$H$23:$H$30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</c:numCache>
            </c:numRef>
          </c:val>
        </c:ser>
        <c:ser>
          <c:idx val="7"/>
          <c:order val="7"/>
          <c:tx>
            <c:strRef>
              <c:f>Sheet1!$I$22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Sheet1!$I$23:$I$30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</c:numCache>
            </c:numRef>
          </c:val>
        </c:ser>
        <c:ser>
          <c:idx val="8"/>
          <c:order val="8"/>
          <c:tx>
            <c:strRef>
              <c:f>Sheet1!$J$22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Sheet1!$J$23:$J$30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</c:numCache>
            </c:numRef>
          </c:val>
        </c:ser>
        <c:ser>
          <c:idx val="9"/>
          <c:order val="9"/>
          <c:tx>
            <c:strRef>
              <c:f>Sheet1!$K$22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Sheet1!$K$23:$K$30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</c:numCache>
            </c:numRef>
          </c:val>
        </c:ser>
        <c:ser>
          <c:idx val="10"/>
          <c:order val="10"/>
          <c:tx>
            <c:strRef>
              <c:f>Sheet1!$L$22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Sheet1!$L$23:$L$30</c:f>
              <c:numCache>
                <c:ptCount val="8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</c:numCache>
            </c:numRef>
          </c:val>
        </c:ser>
        <c:overlap val="100"/>
        <c:gapWidth val="40"/>
        <c:axId val="32191352"/>
        <c:axId val="21286713"/>
      </c:barChart>
      <c:lineChart>
        <c:grouping val="standard"/>
        <c:varyColors val="0"/>
        <c:ser>
          <c:idx val="11"/>
          <c:order val="11"/>
          <c:tx>
            <c:strRef>
              <c:f>Sheet1!$M$22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Sheet1!$M$23:$M$30</c:f>
              <c:numCache>
                <c:ptCount val="8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</c:numCache>
            </c:numRef>
          </c:val>
          <c:smooth val="0"/>
        </c:ser>
        <c:axId val="32191352"/>
        <c:axId val="21286713"/>
      </c:lineChart>
      <c:dateAx>
        <c:axId val="32191352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1286713"/>
        <c:crosses val="autoZero"/>
        <c:auto val="0"/>
        <c:noMultiLvlLbl val="0"/>
      </c:dateAx>
      <c:valAx>
        <c:axId val="21286713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21913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18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2009-2-7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0.89675"/>
          <c:h val="0.88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Sheet1!$B$33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Sheet1!$B$34:$B$42</c:f>
              <c:numCache>
                <c:ptCount val="9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136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Sheet1!$C$33</c:f>
              <c:strCache>
                <c:ptCount val="1"/>
                <c:pt idx="0">
                  <c:v>Alai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Sheet1!$C$34:$C$42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</c:numCache>
            </c:numRef>
          </c:val>
        </c:ser>
        <c:ser>
          <c:idx val="2"/>
          <c:order val="2"/>
          <c:tx>
            <c:strRef>
              <c:f>Sheet1!$D$33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Sheet1!$D$34:$D$42</c:f>
              <c:numCache>
                <c:ptCount val="9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</c:numCache>
            </c:numRef>
          </c:val>
        </c:ser>
        <c:ser>
          <c:idx val="3"/>
          <c:order val="3"/>
          <c:tx>
            <c:strRef>
              <c:f>Sheet1!$E$33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Sheet1!$E$34:$E$42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</c:numCache>
            </c:numRef>
          </c:val>
        </c:ser>
        <c:ser>
          <c:idx val="4"/>
          <c:order val="4"/>
          <c:tx>
            <c:strRef>
              <c:f>Sheet1!$F$33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Sheet1!$F$34:$F$42</c:f>
              <c:numCache>
                <c:ptCount val="9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</c:numCache>
            </c:numRef>
          </c:val>
        </c:ser>
        <c:ser>
          <c:idx val="5"/>
          <c:order val="5"/>
          <c:tx>
            <c:strRef>
              <c:f>Sheet1!$G$33</c:f>
              <c:strCache>
                <c:ptCount val="1"/>
                <c:pt idx="0">
                  <c:v>Grig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Sheet1!$G$34:$G$42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</c:numCache>
            </c:numRef>
          </c:val>
        </c:ser>
        <c:ser>
          <c:idx val="6"/>
          <c:order val="6"/>
          <c:tx>
            <c:strRef>
              <c:f>Sheet1!$H$33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Sheet1!$H$34:$H$42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</c:numCache>
            </c:numRef>
          </c:val>
        </c:ser>
        <c:ser>
          <c:idx val="7"/>
          <c:order val="7"/>
          <c:tx>
            <c:strRef>
              <c:f>Sheet1!$I$33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Sheet1!$I$34:$I$42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8"/>
          <c:order val="8"/>
          <c:tx>
            <c:strRef>
              <c:f>Sheet1!$J$33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Sheet1!$J$34:$J$42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</c:numCache>
            </c:numRef>
          </c:val>
        </c:ser>
        <c:ser>
          <c:idx val="9"/>
          <c:order val="9"/>
          <c:tx>
            <c:strRef>
              <c:f>Sheet1!$K$33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Sheet1!$K$34:$K$42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</c:numCache>
            </c:numRef>
          </c:val>
        </c:ser>
        <c:ser>
          <c:idx val="10"/>
          <c:order val="10"/>
          <c:tx>
            <c:strRef>
              <c:f>Sheet1!$L$33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Sheet1!$L$34:$L$42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</c:numCache>
            </c:numRef>
          </c:val>
        </c:ser>
        <c:ser>
          <c:idx val="11"/>
          <c:order val="11"/>
          <c:tx>
            <c:strRef>
              <c:f>Sheet1!$M$33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Sheet1!$M$34:$M$42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</c:numCache>
            </c:numRef>
          </c:val>
        </c:ser>
        <c:ser>
          <c:idx val="12"/>
          <c:order val="12"/>
          <c:tx>
            <c:strRef>
              <c:f>Sheet1!$N$33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Sheet1!$N$34:$N$42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</c:numCache>
            </c:numRef>
          </c:val>
        </c:ser>
        <c:ser>
          <c:idx val="13"/>
          <c:order val="13"/>
          <c:tx>
            <c:strRef>
              <c:f>Sheet1!$O$33</c:f>
              <c:strCache>
                <c:ptCount val="1"/>
                <c:pt idx="0">
                  <c:v>Soni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Sheet1!$O$34:$O$42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</c:numCache>
            </c:numRef>
          </c:val>
        </c:ser>
        <c:ser>
          <c:idx val="14"/>
          <c:order val="14"/>
          <c:tx>
            <c:strRef>
              <c:f>Sheet1!$P$33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Sheet1!$P$34:$P$42</c:f>
              <c:numCache>
                <c:ptCount val="9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</c:numCache>
            </c:numRef>
          </c:val>
        </c:ser>
        <c:overlap val="100"/>
        <c:gapWidth val="25"/>
        <c:axId val="57362690"/>
        <c:axId val="46502163"/>
      </c:barChart>
      <c:lineChart>
        <c:grouping val="standard"/>
        <c:varyColors val="0"/>
        <c:ser>
          <c:idx val="15"/>
          <c:order val="15"/>
          <c:tx>
            <c:strRef>
              <c:f>Sheet1!$Q$33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Sheet1!$Q$34:$Q$42</c:f>
              <c:numCache>
                <c:ptCount val="9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</c:numCache>
            </c:numRef>
          </c:val>
          <c:smooth val="0"/>
        </c:ser>
        <c:axId val="57362690"/>
        <c:axId val="46502163"/>
      </c:lineChart>
      <c:dateAx>
        <c:axId val="57362690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6502163"/>
        <c:crosses val="autoZero"/>
        <c:auto val="0"/>
        <c:noMultiLvlLbl val="0"/>
      </c:dateAx>
      <c:valAx>
        <c:axId val="46502163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73626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333399"/>
                </a:solidFill>
              </a:defRPr>
            </a:pPr>
          </a:p>
        </c:txPr>
      </c:legendEntry>
      <c:legendEntry>
        <c:idx val="15"/>
        <c:txPr>
          <a:bodyPr vert="horz" rot="0"/>
          <a:lstStyle/>
          <a:p>
            <a:pPr>
              <a:defRPr lang="en-US" cap="none" sz="1175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90575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2009-3-1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575"/>
          <c:w val="1"/>
          <c:h val="0.7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Sheet1!$B$45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Sheet1!$B$46:$B$55</c:f>
              <c:numCache>
                <c:ptCount val="10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1"/>
          <c:order val="1"/>
          <c:tx>
            <c:strRef>
              <c:f>Sheet1!$C$45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Sheet1!$C$46:$C$55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</c:numCache>
            </c:numRef>
          </c:val>
        </c:ser>
        <c:ser>
          <c:idx val="2"/>
          <c:order val="2"/>
          <c:tx>
            <c:strRef>
              <c:f>Sheet1!$D$45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Sheet1!$D$46:$D$55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</c:numCache>
            </c:numRef>
          </c:val>
        </c:ser>
        <c:ser>
          <c:idx val="3"/>
          <c:order val="3"/>
          <c:tx>
            <c:strRef>
              <c:f>Sheet1!$E$45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Sheet1!$E$46:$E$55</c:f>
              <c:numCache>
                <c:ptCount val="10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</c:numCache>
            </c:numRef>
          </c:val>
        </c:ser>
        <c:ser>
          <c:idx val="4"/>
          <c:order val="4"/>
          <c:tx>
            <c:strRef>
              <c:f>Sheet1!$F$45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Sheet1!$F$46:$F$55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</c:numCache>
            </c:numRef>
          </c:val>
        </c:ser>
        <c:ser>
          <c:idx val="5"/>
          <c:order val="5"/>
          <c:tx>
            <c:strRef>
              <c:f>Sheet1!$G$45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Sheet1!$G$46:$G$55</c:f>
              <c:numCache>
                <c:ptCount val="10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</c:numCache>
            </c:numRef>
          </c:val>
        </c:ser>
        <c:ser>
          <c:idx val="6"/>
          <c:order val="6"/>
          <c:tx>
            <c:strRef>
              <c:f>Sheet1!$H$45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Sheet1!$H$46:$H$55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</c:numCache>
            </c:numRef>
          </c:val>
        </c:ser>
        <c:ser>
          <c:idx val="7"/>
          <c:order val="7"/>
          <c:tx>
            <c:strRef>
              <c:f>Sheet1!$I$45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Sheet1!$I$46:$I$55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</c:numCache>
            </c:numRef>
          </c:val>
        </c:ser>
        <c:ser>
          <c:idx val="8"/>
          <c:order val="8"/>
          <c:tx>
            <c:strRef>
              <c:f>Sheet1!$J$45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Sheet1!$J$46:$J$55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</c:numCache>
            </c:numRef>
          </c:val>
        </c:ser>
        <c:ser>
          <c:idx val="9"/>
          <c:order val="9"/>
          <c:tx>
            <c:strRef>
              <c:f>Sheet1!$K$45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Sheet1!$K$46:$K$55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</c:numCache>
            </c:numRef>
          </c:val>
        </c:ser>
        <c:ser>
          <c:idx val="10"/>
          <c:order val="10"/>
          <c:tx>
            <c:strRef>
              <c:f>Sheet1!$L$45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Sheet1!$L$46:$L$55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</c:numCache>
            </c:numRef>
          </c:val>
        </c:ser>
        <c:ser>
          <c:idx val="11"/>
          <c:order val="11"/>
          <c:tx>
            <c:strRef>
              <c:f>Sheet1!$M$45</c:f>
              <c:strCache>
                <c:ptCount val="1"/>
                <c:pt idx="0">
                  <c:v>MohH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Sheet1!$M$46:$M$55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191</c:v>
                </c:pt>
              </c:numCache>
            </c:numRef>
          </c:val>
        </c:ser>
        <c:ser>
          <c:idx val="12"/>
          <c:order val="12"/>
          <c:tx>
            <c:strRef>
              <c:f>Sheet1!$N$45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Sheet1!$N$46:$N$55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</c:numCache>
            </c:numRef>
          </c:val>
        </c:ser>
        <c:ser>
          <c:idx val="13"/>
          <c:order val="13"/>
          <c:tx>
            <c:strRef>
              <c:f>Sheet1!$O$45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Sheet1!$O$46:$O$55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</c:numCache>
            </c:numRef>
          </c:val>
        </c:ser>
        <c:ser>
          <c:idx val="14"/>
          <c:order val="14"/>
          <c:tx>
            <c:strRef>
              <c:f>Sheet1!$P$45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Sheet1!$P$46:$P$55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</c:numCache>
            </c:numRef>
          </c:val>
        </c:ser>
        <c:ser>
          <c:idx val="15"/>
          <c:order val="15"/>
          <c:tx>
            <c:strRef>
              <c:f>Sheet1!$Q$45</c:f>
              <c:strCache>
                <c:ptCount val="1"/>
                <c:pt idx="0">
                  <c:v>SamZ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Sheet1!$Q$46:$Q$55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37</c:v>
                </c:pt>
              </c:numCache>
            </c:numRef>
          </c:val>
        </c:ser>
        <c:ser>
          <c:idx val="16"/>
          <c:order val="16"/>
          <c:tx>
            <c:strRef>
              <c:f>Sheet1!$R$45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Sheet1!$R$46:$R$55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</c:numCache>
            </c:numRef>
          </c:val>
        </c:ser>
        <c:ser>
          <c:idx val="17"/>
          <c:order val="17"/>
          <c:tx>
            <c:strRef>
              <c:f>Sheet1!$S$45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Sheet1!$S$46:$S$55</c:f>
              <c:numCache>
                <c:ptCount val="10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</c:numCache>
            </c:numRef>
          </c:val>
        </c:ser>
        <c:overlap val="100"/>
        <c:gapWidth val="20"/>
        <c:axId val="15866284"/>
        <c:axId val="8578829"/>
      </c:barChart>
      <c:lineChart>
        <c:grouping val="standard"/>
        <c:varyColors val="0"/>
        <c:ser>
          <c:idx val="18"/>
          <c:order val="18"/>
          <c:tx>
            <c:strRef>
              <c:f>Sheet1!$T$45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75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Sheet1!$T$46:$T$55</c:f>
              <c:numCache>
                <c:ptCount val="10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</c:numCache>
            </c:numRef>
          </c:val>
          <c:smooth val="0"/>
        </c:ser>
        <c:axId val="15866284"/>
        <c:axId val="8578829"/>
      </c:lineChart>
      <c:dateAx>
        <c:axId val="15866284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8578829"/>
        <c:crosses val="autoZero"/>
        <c:auto val="0"/>
        <c:noMultiLvlLbl val="0"/>
      </c:dateAx>
      <c:valAx>
        <c:axId val="8578829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158662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255"/>
          <c:y val="0.88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2009-4-6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5"/>
          <c:w val="1"/>
          <c:h val="0.77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Sheet1!$B$58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Sheet1!$B$59:$B$69</c:f>
              <c:numCache>
                <c:ptCount val="11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71</c:v>
                </c:pt>
                <c:pt idx="9">
                  <c:v>228</c:v>
                </c:pt>
              </c:numCache>
            </c:numRef>
          </c:val>
        </c:ser>
        <c:ser>
          <c:idx val="1"/>
          <c:order val="1"/>
          <c:tx>
            <c:strRef>
              <c:f>Sheet1!$C$58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Sheet1!$C$59:$C$69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</c:numCache>
            </c:numRef>
          </c:val>
        </c:ser>
        <c:ser>
          <c:idx val="2"/>
          <c:order val="2"/>
          <c:tx>
            <c:strRef>
              <c:f>Sheet1!$D$58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Sheet1!$D$59:$D$69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</c:numCache>
            </c:numRef>
          </c:val>
        </c:ser>
        <c:ser>
          <c:idx val="3"/>
          <c:order val="3"/>
          <c:tx>
            <c:strRef>
              <c:f>Sheet1!$E$58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Sheet1!$E$59:$E$69</c:f>
              <c:numCache>
                <c:ptCount val="11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</c:numCache>
            </c:numRef>
          </c:val>
        </c:ser>
        <c:ser>
          <c:idx val="4"/>
          <c:order val="4"/>
          <c:tx>
            <c:strRef>
              <c:f>Sheet1!$F$58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Sheet1!$F$59:$F$69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</c:numCache>
            </c:numRef>
          </c:val>
        </c:ser>
        <c:ser>
          <c:idx val="5"/>
          <c:order val="5"/>
          <c:tx>
            <c:strRef>
              <c:f>Sheet1!$G$58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Sheet1!$G$59:$G$69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</c:numCache>
            </c:numRef>
          </c:val>
        </c:ser>
        <c:ser>
          <c:idx val="6"/>
          <c:order val="6"/>
          <c:tx>
            <c:strRef>
              <c:f>Sheet1!$H$58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Sheet1!$H$59:$H$69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</c:numCache>
            </c:numRef>
          </c:val>
        </c:ser>
        <c:ser>
          <c:idx val="7"/>
          <c:order val="7"/>
          <c:tx>
            <c:strRef>
              <c:f>Sheet1!$I$58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Sheet1!$I$59:$I$69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</c:numCache>
            </c:numRef>
          </c:val>
        </c:ser>
        <c:ser>
          <c:idx val="8"/>
          <c:order val="8"/>
          <c:tx>
            <c:strRef>
              <c:f>Sheet1!$J$58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Sheet1!$J$59:$J$69</c:f>
              <c:numCache>
                <c:ptCount val="11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</c:numCache>
            </c:numRef>
          </c:val>
        </c:ser>
        <c:ser>
          <c:idx val="9"/>
          <c:order val="9"/>
          <c:tx>
            <c:strRef>
              <c:f>Sheet1!$K$58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Sheet1!$K$59:$K$69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</c:numCache>
            </c:numRef>
          </c:val>
        </c:ser>
        <c:ser>
          <c:idx val="10"/>
          <c:order val="10"/>
          <c:tx>
            <c:strRef>
              <c:f>Sheet1!$L$58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Sheet1!$L$59:$L$69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</c:numCache>
            </c:numRef>
          </c:val>
        </c:ser>
        <c:ser>
          <c:idx val="11"/>
          <c:order val="11"/>
          <c:tx>
            <c:strRef>
              <c:f>Sheet1!$M$58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Sheet1!$M$59:$M$69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</c:numCache>
            </c:numRef>
          </c:val>
        </c:ser>
        <c:ser>
          <c:idx val="12"/>
          <c:order val="12"/>
          <c:tx>
            <c:strRef>
              <c:f>Sheet1!$N$58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Sheet1!$N$59:$N$69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</c:numCache>
            </c:numRef>
          </c:val>
        </c:ser>
        <c:ser>
          <c:idx val="13"/>
          <c:order val="13"/>
          <c:tx>
            <c:strRef>
              <c:f>Sheet1!$O$58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Sheet1!$O$59:$O$69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</c:numCache>
            </c:numRef>
          </c:val>
        </c:ser>
        <c:ser>
          <c:idx val="14"/>
          <c:order val="14"/>
          <c:tx>
            <c:strRef>
              <c:f>Sheet1!$P$58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Sheet1!$P$59:$P$69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</c:numCache>
            </c:numRef>
          </c:val>
        </c:ser>
        <c:ser>
          <c:idx val="15"/>
          <c:order val="15"/>
          <c:tx>
            <c:strRef>
              <c:f>Sheet1!$Q$58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Sheet1!$Q$59:$Q$69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16</c:v>
                </c:pt>
              </c:numCache>
            </c:numRef>
          </c:val>
        </c:ser>
        <c:ser>
          <c:idx val="16"/>
          <c:order val="16"/>
          <c:tx>
            <c:strRef>
              <c:f>Sheet1!$R$58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Sheet1!$R$59:$R$69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</c:numCache>
            </c:numRef>
          </c:val>
        </c:ser>
        <c:ser>
          <c:idx val="17"/>
          <c:order val="17"/>
          <c:tx>
            <c:strRef>
              <c:f>Sheet1!$S$58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Sheet1!$S$59:$S$69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  <c:pt idx="10">
                  <c:v>119</c:v>
                </c:pt>
              </c:numCache>
            </c:numRef>
          </c:val>
        </c:ser>
        <c:ser>
          <c:idx val="18"/>
          <c:order val="18"/>
          <c:tx>
            <c:strRef>
              <c:f>Sheet1!$T$58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Sheet1!$T$59:$T$69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</c:numCache>
            </c:numRef>
          </c:val>
        </c:ser>
        <c:ser>
          <c:idx val="19"/>
          <c:order val="19"/>
          <c:tx>
            <c:strRef>
              <c:f>Sheet1!$U$58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Sheet1!$U$59:$U$69</c:f>
              <c:numCache>
                <c:ptCount val="11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</c:numCache>
            </c:numRef>
          </c:val>
        </c:ser>
        <c:overlap val="100"/>
        <c:gapWidth val="20"/>
        <c:axId val="10100598"/>
        <c:axId val="23796519"/>
      </c:barChart>
      <c:lineChart>
        <c:grouping val="standard"/>
        <c:varyColors val="0"/>
        <c:ser>
          <c:idx val="20"/>
          <c:order val="20"/>
          <c:tx>
            <c:strRef>
              <c:f>Sheet1!$V$58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Sheet1!$V$59:$V$69</c:f>
              <c:numCache>
                <c:ptCount val="11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2445</c:v>
                </c:pt>
              </c:numCache>
            </c:numRef>
          </c:val>
          <c:smooth val="0"/>
        </c:ser>
        <c:axId val="10100598"/>
        <c:axId val="23796519"/>
      </c:lineChart>
      <c:dateAx>
        <c:axId val="10100598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23796519"/>
        <c:crosses val="autoZero"/>
        <c:auto val="0"/>
        <c:noMultiLvlLbl val="0"/>
      </c:dateAx>
      <c:valAx>
        <c:axId val="23796519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101005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20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8125"/>
          <c:y val="0.856"/>
          <c:w val="0.8235"/>
          <c:h val="0.14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314325</xdr:colOff>
      <xdr:row>70</xdr:row>
      <xdr:rowOff>133350</xdr:rowOff>
    </xdr:from>
    <xdr:ext cx="7600950" cy="4629150"/>
    <xdr:graphicFrame>
      <xdr:nvGraphicFramePr>
        <xdr:cNvPr id="1" name="Chart 2"/>
        <xdr:cNvGraphicFramePr/>
      </xdr:nvGraphicFramePr>
      <xdr:xfrm>
        <a:off x="990600" y="11468100"/>
        <a:ext cx="76009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447675</xdr:colOff>
      <xdr:row>72</xdr:row>
      <xdr:rowOff>19050</xdr:rowOff>
    </xdr:from>
    <xdr:ext cx="7553325" cy="4552950"/>
    <xdr:graphicFrame>
      <xdr:nvGraphicFramePr>
        <xdr:cNvPr id="2" name="Chart 14"/>
        <xdr:cNvGraphicFramePr/>
      </xdr:nvGraphicFramePr>
      <xdr:xfrm>
        <a:off x="1123950" y="11677650"/>
        <a:ext cx="755332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</xdr:col>
      <xdr:colOff>581025</xdr:colOff>
      <xdr:row>73</xdr:row>
      <xdr:rowOff>9525</xdr:rowOff>
    </xdr:from>
    <xdr:ext cx="7553325" cy="4486275"/>
    <xdr:graphicFrame>
      <xdr:nvGraphicFramePr>
        <xdr:cNvPr id="3" name="Chart 15"/>
        <xdr:cNvGraphicFramePr/>
      </xdr:nvGraphicFramePr>
      <xdr:xfrm>
        <a:off x="1257300" y="11830050"/>
        <a:ext cx="755332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114300</xdr:colOff>
      <xdr:row>74</xdr:row>
      <xdr:rowOff>19050</xdr:rowOff>
    </xdr:from>
    <xdr:ext cx="7562850" cy="4495800"/>
    <xdr:graphicFrame>
      <xdr:nvGraphicFramePr>
        <xdr:cNvPr id="4" name="Chart 16"/>
        <xdr:cNvGraphicFramePr/>
      </xdr:nvGraphicFramePr>
      <xdr:xfrm>
        <a:off x="1400175" y="12001500"/>
        <a:ext cx="7562850" cy="449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2</xdr:col>
      <xdr:colOff>266700</xdr:colOff>
      <xdr:row>75</xdr:row>
      <xdr:rowOff>19050</xdr:rowOff>
    </xdr:from>
    <xdr:ext cx="7572375" cy="4505325"/>
    <xdr:graphicFrame>
      <xdr:nvGraphicFramePr>
        <xdr:cNvPr id="5" name="Chart 17"/>
        <xdr:cNvGraphicFramePr/>
      </xdr:nvGraphicFramePr>
      <xdr:xfrm>
        <a:off x="1552575" y="12163425"/>
        <a:ext cx="7572375" cy="4505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2</xdr:col>
      <xdr:colOff>466725</xdr:colOff>
      <xdr:row>76</xdr:row>
      <xdr:rowOff>47625</xdr:rowOff>
    </xdr:from>
    <xdr:ext cx="7581900" cy="4514850"/>
    <xdr:graphicFrame>
      <xdr:nvGraphicFramePr>
        <xdr:cNvPr id="6" name="Chart 24"/>
        <xdr:cNvGraphicFramePr/>
      </xdr:nvGraphicFramePr>
      <xdr:xfrm>
        <a:off x="1752600" y="12353925"/>
        <a:ext cx="7581900" cy="4514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1"/>
  <sheetViews>
    <sheetView tabSelected="1" workbookViewId="0" topLeftCell="A64">
      <selection activeCell="P82" sqref="P82"/>
    </sheetView>
  </sheetViews>
  <sheetFormatPr defaultColWidth="9.140625" defaultRowHeight="12.75"/>
  <cols>
    <col min="1" max="1" width="10.1406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5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19</v>
      </c>
      <c r="L10" t="s">
        <v>16</v>
      </c>
      <c r="M10" t="s">
        <v>20</v>
      </c>
      <c r="N10" t="s">
        <v>17</v>
      </c>
      <c r="O10" t="s">
        <v>4</v>
      </c>
    </row>
    <row r="11" spans="2:15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Kerim</v>
      </c>
      <c r="L11" t="str">
        <f t="shared" si="3"/>
        <v>Khalil</v>
      </c>
      <c r="M11" t="str">
        <f t="shared" si="3"/>
        <v>Olivier</v>
      </c>
      <c r="N11" t="str">
        <f>LEFT(N10,SEARCH(" ",N10)-1)</f>
        <v>Petru</v>
      </c>
      <c r="O11" t="str">
        <f>LEFT(O10,SEARCH(" ",O10)-1)</f>
        <v>Sujatha</v>
      </c>
    </row>
    <row r="12" spans="2:16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Keri</v>
      </c>
      <c r="L12" t="str">
        <f t="shared" si="4"/>
        <v>Khal</v>
      </c>
      <c r="M12" t="str">
        <f t="shared" si="4"/>
        <v>Oliv</v>
      </c>
      <c r="N12" t="str">
        <f>LEFT(N11,4)</f>
        <v>Petr</v>
      </c>
      <c r="O12" t="str">
        <f>LEFT(O11,4)</f>
        <v>Suja</v>
      </c>
      <c r="P12" t="s">
        <v>5</v>
      </c>
    </row>
    <row r="13" spans="1:17" ht="12.75">
      <c r="A13" s="1">
        <v>39569</v>
      </c>
      <c r="B13">
        <f aca="true" t="shared" si="5" ref="B13:B18">L4-SUM(C13:O13)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O18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</c>
      <c r="N13">
        <f ca="1" t="shared" si="6"/>
      </c>
      <c r="O13">
        <f ca="1" t="shared" si="6"/>
        <v>554</v>
      </c>
      <c r="P13">
        <f aca="true" t="shared" si="7" ref="P13:P19">SUM(B13:O13)</f>
        <v>1165</v>
      </c>
      <c r="Q13" t="str">
        <f aca="true" t="shared" si="8" ref="Q13:Q18">IF(P13=L4,"ok","ERROR")</f>
        <v>ok</v>
      </c>
    </row>
    <row r="14" spans="1:17" ht="12.75">
      <c r="A14" s="1">
        <v>39600</v>
      </c>
      <c r="B14">
        <f t="shared" si="5"/>
        <v>79</v>
      </c>
      <c r="C14">
        <f aca="true" ca="1" t="shared" si="9" ref="C14:H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6"/>
      </c>
      <c r="J14">
        <f ca="1" t="shared" si="6"/>
      </c>
      <c r="K14">
        <f ca="1" t="shared" si="6"/>
      </c>
      <c r="L14">
        <f ca="1" t="shared" si="6"/>
      </c>
      <c r="M14">
        <f ca="1" t="shared" si="6"/>
      </c>
      <c r="N14">
        <f ca="1" t="shared" si="6"/>
      </c>
      <c r="O14">
        <f ca="1" t="shared" si="6"/>
        <v>414</v>
      </c>
      <c r="P14">
        <f t="shared" si="7"/>
        <v>1002</v>
      </c>
      <c r="Q14" t="str">
        <f t="shared" si="8"/>
        <v>ok</v>
      </c>
    </row>
    <row r="15" spans="1:17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6"/>
      </c>
      <c r="J15">
        <f ca="1" t="shared" si="6"/>
      </c>
      <c r="K15">
        <f ca="1" t="shared" si="6"/>
      </c>
      <c r="L15">
        <f ca="1" t="shared" si="6"/>
      </c>
      <c r="M15">
        <f ca="1" t="shared" si="6"/>
      </c>
      <c r="N15">
        <f ca="1" t="shared" si="6"/>
      </c>
      <c r="O15">
        <f ca="1" t="shared" si="6"/>
        <v>611</v>
      </c>
      <c r="P15">
        <f t="shared" si="7"/>
        <v>1629</v>
      </c>
      <c r="Q15" t="str">
        <f t="shared" si="8"/>
        <v>ok</v>
      </c>
    </row>
    <row r="16" spans="1:17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6"/>
      </c>
      <c r="J16">
        <f ca="1" t="shared" si="6"/>
      </c>
      <c r="K16">
        <f ca="1" t="shared" si="6"/>
      </c>
      <c r="L16">
        <f ca="1" t="shared" si="6"/>
      </c>
      <c r="M16">
        <f ca="1" t="shared" si="6"/>
      </c>
      <c r="N16">
        <f ca="1" t="shared" si="6"/>
      </c>
      <c r="O16">
        <f ca="1" t="shared" si="6"/>
        <v>707</v>
      </c>
      <c r="P16">
        <f t="shared" si="7"/>
        <v>1614</v>
      </c>
      <c r="Q16" t="str">
        <f t="shared" si="8"/>
        <v>ok</v>
      </c>
    </row>
    <row r="17" spans="1:17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6"/>
      </c>
      <c r="J17">
        <f ca="1" t="shared" si="6"/>
      </c>
      <c r="K17">
        <f ca="1" t="shared" si="6"/>
      </c>
      <c r="L17">
        <f ca="1" t="shared" si="6"/>
      </c>
      <c r="M17">
        <f ca="1" t="shared" si="6"/>
      </c>
      <c r="N17">
        <f ca="1" t="shared" si="6"/>
      </c>
      <c r="O17">
        <f ca="1" t="shared" si="6"/>
        <v>470</v>
      </c>
      <c r="P17">
        <f t="shared" si="7"/>
        <v>1410</v>
      </c>
      <c r="Q17" t="str">
        <f t="shared" si="8"/>
        <v>ok</v>
      </c>
    </row>
    <row r="18" spans="1:17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6"/>
      </c>
      <c r="J18">
        <f ca="1" t="shared" si="6"/>
      </c>
      <c r="K18">
        <f ca="1" t="shared" si="6"/>
      </c>
      <c r="L18">
        <f ca="1" t="shared" si="6"/>
      </c>
      <c r="M18">
        <f ca="1" t="shared" si="6"/>
      </c>
      <c r="N18">
        <f ca="1" t="shared" si="6"/>
      </c>
      <c r="O18">
        <f ca="1" t="shared" si="6"/>
        <v>722</v>
      </c>
      <c r="P18">
        <f t="shared" si="7"/>
        <v>2051</v>
      </c>
      <c r="Q18" t="str">
        <f t="shared" si="8"/>
        <v>ok</v>
      </c>
    </row>
    <row r="19" spans="1:16" ht="12.75">
      <c r="A19" s="2">
        <v>39753</v>
      </c>
      <c r="B19" s="3"/>
      <c r="C19" s="3">
        <v>19</v>
      </c>
      <c r="D19" s="3">
        <v>30</v>
      </c>
      <c r="E19" s="3">
        <v>190</v>
      </c>
      <c r="F19" s="3">
        <v>23</v>
      </c>
      <c r="G19" s="3">
        <v>64</v>
      </c>
      <c r="H19" s="3">
        <v>93</v>
      </c>
      <c r="I19" s="3">
        <v>53</v>
      </c>
      <c r="J19" s="3">
        <v>188</v>
      </c>
      <c r="K19" s="3">
        <v>110</v>
      </c>
      <c r="L19" s="3">
        <v>99</v>
      </c>
      <c r="M19" s="3">
        <v>93</v>
      </c>
      <c r="N19" s="3">
        <v>136</v>
      </c>
      <c r="O19" s="3">
        <v>397</v>
      </c>
      <c r="P19" s="3">
        <f t="shared" si="7"/>
        <v>1495</v>
      </c>
    </row>
    <row r="20" spans="2:12" ht="12.75">
      <c r="B20" t="s">
        <v>18</v>
      </c>
      <c r="C20" t="s">
        <v>9</v>
      </c>
      <c r="D20" t="s">
        <v>0</v>
      </c>
      <c r="E20" t="s">
        <v>1</v>
      </c>
      <c r="F20" t="s">
        <v>14</v>
      </c>
      <c r="G20" t="s">
        <v>15</v>
      </c>
      <c r="H20" t="s">
        <v>19</v>
      </c>
      <c r="I20" t="s">
        <v>16</v>
      </c>
      <c r="J20" t="s">
        <v>20</v>
      </c>
      <c r="K20" t="s">
        <v>17</v>
      </c>
      <c r="L20" t="s">
        <v>4</v>
      </c>
    </row>
    <row r="21" spans="2:12" ht="12.75">
      <c r="B21" t="str">
        <f aca="true" t="shared" si="10" ref="B21:L21">LEFT(B20,SEARCH(" ",B20)-1)</f>
        <v>Other</v>
      </c>
      <c r="C21" t="str">
        <f t="shared" si="10"/>
        <v>Alla</v>
      </c>
      <c r="D21" t="str">
        <f t="shared" si="10"/>
        <v>Baher</v>
      </c>
      <c r="E21" t="str">
        <f t="shared" si="10"/>
        <v>Eugène</v>
      </c>
      <c r="F21" t="str">
        <f t="shared" si="10"/>
        <v>Hasmik</v>
      </c>
      <c r="G21" t="str">
        <f t="shared" si="10"/>
        <v>Herison</v>
      </c>
      <c r="H21" t="str">
        <f t="shared" si="10"/>
        <v>Kerim</v>
      </c>
      <c r="I21" t="str">
        <f t="shared" si="10"/>
        <v>Khalil</v>
      </c>
      <c r="J21" t="str">
        <f t="shared" si="10"/>
        <v>Olivier</v>
      </c>
      <c r="K21" t="str">
        <f t="shared" si="10"/>
        <v>Petru</v>
      </c>
      <c r="L21" t="str">
        <f t="shared" si="10"/>
        <v>Sujatha</v>
      </c>
    </row>
    <row r="22" spans="2:13" ht="12.75">
      <c r="B22" t="str">
        <f aca="true" t="shared" si="11" ref="B22:L22">LEFT(B21,4)</f>
        <v>Othe</v>
      </c>
      <c r="C22" t="str">
        <f t="shared" si="11"/>
        <v>Alla</v>
      </c>
      <c r="D22" t="str">
        <f t="shared" si="11"/>
        <v>Bahe</v>
      </c>
      <c r="E22" t="str">
        <f t="shared" si="11"/>
        <v>Eugè</v>
      </c>
      <c r="F22" t="str">
        <f t="shared" si="11"/>
        <v>Hasm</v>
      </c>
      <c r="G22" t="str">
        <f t="shared" si="11"/>
        <v>Heri</v>
      </c>
      <c r="H22" t="str">
        <f t="shared" si="11"/>
        <v>Keri</v>
      </c>
      <c r="I22" t="str">
        <f t="shared" si="11"/>
        <v>Khal</v>
      </c>
      <c r="J22" t="str">
        <f t="shared" si="11"/>
        <v>Oliv</v>
      </c>
      <c r="K22" t="str">
        <f t="shared" si="11"/>
        <v>Petr</v>
      </c>
      <c r="L22" t="str">
        <f t="shared" si="11"/>
        <v>Suja</v>
      </c>
      <c r="M22" t="s">
        <v>5</v>
      </c>
    </row>
    <row r="23" spans="1:14" ht="12.75">
      <c r="A23" s="1">
        <v>39569</v>
      </c>
      <c r="B23">
        <f>P13-SUM(C23:L23)</f>
        <v>125</v>
      </c>
      <c r="C23">
        <f ca="1">IF(AND(ISNUMBER(MATCH($A23,$A$13:$A$19,0)),ISNUMBER(MATCH(C$20,$B$10:$O$10,0))),OFFSET($A$12,MATCH($A23,$A$13:$A$19,0),MATCH(C$20,$B$10:$O$10,0)),"")</f>
        <v>0</v>
      </c>
      <c r="D23">
        <f aca="true" ca="1" t="shared" si="12" ref="D23:L23">IF(AND(ISNUMBER(MATCH($A23,$A$13:$A$19,0)),ISNUMBER(MATCH(D$20,$B$10:$O$10,0))),OFFSET($A$12,MATCH($A23,$A$13:$A$19,0),MATCH(D$20,$B$10:$O$10,0)),"")</f>
        <v>299</v>
      </c>
      <c r="E23">
        <f ca="1" t="shared" si="12"/>
        <v>187</v>
      </c>
      <c r="F23">
        <f ca="1" t="shared" si="12"/>
      </c>
      <c r="G23">
        <f ca="1" t="shared" si="12"/>
      </c>
      <c r="H23">
        <f ca="1" t="shared" si="12"/>
      </c>
      <c r="I23">
        <f ca="1" t="shared" si="12"/>
      </c>
      <c r="J23">
        <f ca="1" t="shared" si="12"/>
      </c>
      <c r="K23">
        <f ca="1" t="shared" si="12"/>
      </c>
      <c r="L23">
        <f ca="1" t="shared" si="12"/>
        <v>554</v>
      </c>
      <c r="M23">
        <f>SUM(B23:L23)</f>
        <v>1165</v>
      </c>
      <c r="N23" t="str">
        <f aca="true" t="shared" si="13" ref="N23:N29">IF(M23=P13,"ok","ERROR")</f>
        <v>ok</v>
      </c>
    </row>
    <row r="24" spans="1:14" ht="12.75">
      <c r="A24" s="1">
        <v>39600</v>
      </c>
      <c r="B24">
        <f aca="true" t="shared" si="14" ref="B24:B29">P14-SUM(C24:L24)</f>
        <v>79</v>
      </c>
      <c r="C24">
        <f aca="true" ca="1" t="shared" si="15" ref="C24:L29">IF(AND(ISNUMBER(MATCH($A24,$A$13:$A$19,0)),ISNUMBER(MATCH(C$20,$B$10:$O$10,0))),OFFSET($A$12,MATCH($A24,$A$13:$A$19,0),MATCH(C$20,$B$10:$O$10,0)),"")</f>
        <v>0</v>
      </c>
      <c r="D24">
        <f ca="1" t="shared" si="15"/>
        <v>175</v>
      </c>
      <c r="E24">
        <f ca="1" t="shared" si="15"/>
        <v>334</v>
      </c>
      <c r="F24">
        <f ca="1" t="shared" si="15"/>
      </c>
      <c r="G24">
        <f ca="1" t="shared" si="15"/>
      </c>
      <c r="H24">
        <f ca="1" t="shared" si="15"/>
      </c>
      <c r="I24">
        <f ca="1" t="shared" si="15"/>
      </c>
      <c r="J24">
        <f ca="1" t="shared" si="15"/>
      </c>
      <c r="K24">
        <f ca="1" t="shared" si="15"/>
      </c>
      <c r="L24">
        <f ca="1" t="shared" si="15"/>
        <v>414</v>
      </c>
      <c r="M24">
        <f aca="true" t="shared" si="16" ref="M24:M29">SUM(B24:L24)</f>
        <v>1002</v>
      </c>
      <c r="N24" t="str">
        <f t="shared" si="13"/>
        <v>ok</v>
      </c>
    </row>
    <row r="25" spans="1:14" ht="12.75">
      <c r="A25" s="1">
        <v>39630</v>
      </c>
      <c r="B25">
        <f t="shared" si="14"/>
        <v>0</v>
      </c>
      <c r="C25">
        <f ca="1" t="shared" si="15"/>
        <v>0</v>
      </c>
      <c r="D25">
        <f ca="1" t="shared" si="15"/>
        <v>498</v>
      </c>
      <c r="E25">
        <f ca="1" t="shared" si="15"/>
        <v>520</v>
      </c>
      <c r="F25">
        <f ca="1" t="shared" si="15"/>
      </c>
      <c r="G25">
        <f ca="1" t="shared" si="15"/>
      </c>
      <c r="H25">
        <f ca="1" t="shared" si="15"/>
      </c>
      <c r="I25">
        <f ca="1" t="shared" si="15"/>
      </c>
      <c r="J25">
        <f ca="1" t="shared" si="15"/>
      </c>
      <c r="K25">
        <f ca="1" t="shared" si="15"/>
      </c>
      <c r="L25">
        <f ca="1" t="shared" si="15"/>
        <v>611</v>
      </c>
      <c r="M25">
        <f t="shared" si="16"/>
        <v>1629</v>
      </c>
      <c r="N25" t="str">
        <f t="shared" si="13"/>
        <v>ok</v>
      </c>
    </row>
    <row r="26" spans="1:14" ht="12.75">
      <c r="A26" s="1">
        <v>39661</v>
      </c>
      <c r="B26">
        <f t="shared" si="14"/>
        <v>163</v>
      </c>
      <c r="C26">
        <f ca="1" t="shared" si="15"/>
        <v>0</v>
      </c>
      <c r="D26">
        <f ca="1" t="shared" si="15"/>
        <v>257</v>
      </c>
      <c r="E26">
        <f ca="1" t="shared" si="15"/>
        <v>487</v>
      </c>
      <c r="F26">
        <f ca="1" t="shared" si="15"/>
      </c>
      <c r="G26">
        <f ca="1" t="shared" si="15"/>
      </c>
      <c r="H26">
        <f ca="1" t="shared" si="15"/>
      </c>
      <c r="I26">
        <f ca="1" t="shared" si="15"/>
      </c>
      <c r="J26">
        <f ca="1" t="shared" si="15"/>
      </c>
      <c r="K26">
        <f ca="1" t="shared" si="15"/>
      </c>
      <c r="L26">
        <f ca="1" t="shared" si="15"/>
        <v>707</v>
      </c>
      <c r="M26">
        <f t="shared" si="16"/>
        <v>1614</v>
      </c>
      <c r="N26" t="str">
        <f t="shared" si="13"/>
        <v>ok</v>
      </c>
    </row>
    <row r="27" spans="1:14" ht="12.75">
      <c r="A27" s="1">
        <v>39692</v>
      </c>
      <c r="B27">
        <f t="shared" si="14"/>
        <v>684</v>
      </c>
      <c r="C27">
        <f ca="1" t="shared" si="15"/>
        <v>9</v>
      </c>
      <c r="D27">
        <f ca="1" t="shared" si="15"/>
        <v>242</v>
      </c>
      <c r="E27">
        <f ca="1" t="shared" si="15"/>
        <v>5</v>
      </c>
      <c r="F27">
        <f ca="1" t="shared" si="15"/>
      </c>
      <c r="G27">
        <f ca="1" t="shared" si="15"/>
      </c>
      <c r="H27">
        <f ca="1" t="shared" si="15"/>
      </c>
      <c r="I27">
        <f ca="1" t="shared" si="15"/>
      </c>
      <c r="J27">
        <f ca="1" t="shared" si="15"/>
      </c>
      <c r="K27">
        <f ca="1" t="shared" si="15"/>
      </c>
      <c r="L27">
        <f ca="1" t="shared" si="15"/>
        <v>470</v>
      </c>
      <c r="M27">
        <f t="shared" si="16"/>
        <v>1410</v>
      </c>
      <c r="N27" t="str">
        <f t="shared" si="13"/>
        <v>ok</v>
      </c>
    </row>
    <row r="28" spans="1:14" ht="12.75">
      <c r="A28" s="1">
        <v>39722</v>
      </c>
      <c r="B28">
        <f t="shared" si="14"/>
        <v>808</v>
      </c>
      <c r="C28">
        <f ca="1" t="shared" si="15"/>
        <v>22</v>
      </c>
      <c r="D28">
        <f ca="1" t="shared" si="15"/>
        <v>439</v>
      </c>
      <c r="E28">
        <f ca="1" t="shared" si="15"/>
        <v>60</v>
      </c>
      <c r="F28">
        <f ca="1" t="shared" si="15"/>
      </c>
      <c r="G28">
        <f ca="1" t="shared" si="15"/>
      </c>
      <c r="H28">
        <f ca="1" t="shared" si="15"/>
      </c>
      <c r="I28">
        <f ca="1" t="shared" si="15"/>
      </c>
      <c r="J28">
        <f ca="1" t="shared" si="15"/>
      </c>
      <c r="K28">
        <f ca="1" t="shared" si="15"/>
      </c>
      <c r="L28">
        <f ca="1" t="shared" si="15"/>
        <v>722</v>
      </c>
      <c r="M28">
        <f t="shared" si="16"/>
        <v>2051</v>
      </c>
      <c r="N28" t="str">
        <f t="shared" si="13"/>
        <v>ok</v>
      </c>
    </row>
    <row r="29" spans="1:14" ht="12.75">
      <c r="A29" s="4">
        <v>39753</v>
      </c>
      <c r="B29">
        <f t="shared" si="14"/>
        <v>106</v>
      </c>
      <c r="C29">
        <f ca="1" t="shared" si="15"/>
        <v>30</v>
      </c>
      <c r="D29">
        <f ca="1" t="shared" si="15"/>
        <v>190</v>
      </c>
      <c r="E29">
        <f ca="1" t="shared" si="15"/>
        <v>93</v>
      </c>
      <c r="F29">
        <f ca="1" t="shared" si="15"/>
        <v>53</v>
      </c>
      <c r="G29">
        <f ca="1" t="shared" si="15"/>
        <v>188</v>
      </c>
      <c r="H29">
        <f ca="1" t="shared" si="15"/>
        <v>110</v>
      </c>
      <c r="I29">
        <f ca="1" t="shared" si="15"/>
        <v>99</v>
      </c>
      <c r="J29">
        <f ca="1" t="shared" si="15"/>
        <v>93</v>
      </c>
      <c r="K29">
        <f ca="1" t="shared" si="15"/>
        <v>136</v>
      </c>
      <c r="L29">
        <f ca="1" t="shared" si="15"/>
        <v>397</v>
      </c>
      <c r="M29">
        <f t="shared" si="16"/>
        <v>1495</v>
      </c>
      <c r="N29" t="str">
        <f t="shared" si="13"/>
        <v>ok</v>
      </c>
    </row>
    <row r="30" spans="1:13" ht="12.75">
      <c r="A30" s="1">
        <v>39783</v>
      </c>
      <c r="B30" s="5"/>
      <c r="C30" s="5">
        <v>0</v>
      </c>
      <c r="D30" s="5">
        <v>241</v>
      </c>
      <c r="E30" s="5">
        <v>39</v>
      </c>
      <c r="F30" s="5">
        <v>99</v>
      </c>
      <c r="G30" s="5">
        <v>138</v>
      </c>
      <c r="H30" s="5">
        <v>11</v>
      </c>
      <c r="I30" s="5">
        <v>173</v>
      </c>
      <c r="J30" s="5">
        <v>207</v>
      </c>
      <c r="K30" s="5">
        <v>182</v>
      </c>
      <c r="L30" s="5">
        <v>590</v>
      </c>
      <c r="M30" s="5">
        <f>SUM(C30:L30)</f>
        <v>1680</v>
      </c>
    </row>
    <row r="31" spans="2:16" ht="12.75">
      <c r="B31" t="s">
        <v>18</v>
      </c>
      <c r="C31" t="s">
        <v>21</v>
      </c>
      <c r="D31" t="s">
        <v>0</v>
      </c>
      <c r="E31" t="s">
        <v>22</v>
      </c>
      <c r="F31" t="s">
        <v>1</v>
      </c>
      <c r="G31" t="s">
        <v>23</v>
      </c>
      <c r="H31" t="s">
        <v>14</v>
      </c>
      <c r="I31" t="s">
        <v>15</v>
      </c>
      <c r="J31" t="s">
        <v>19</v>
      </c>
      <c r="K31" t="s">
        <v>16</v>
      </c>
      <c r="L31" t="s">
        <v>24</v>
      </c>
      <c r="M31" t="s">
        <v>20</v>
      </c>
      <c r="N31" t="s">
        <v>17</v>
      </c>
      <c r="O31" t="s">
        <v>25</v>
      </c>
      <c r="P31" t="s">
        <v>4</v>
      </c>
    </row>
    <row r="32" spans="2:16" ht="12.75">
      <c r="B32" t="str">
        <f aca="true" t="shared" si="17" ref="B32:P32">LEFT(B31,SEARCH(" ",B31)-1)</f>
        <v>Other</v>
      </c>
      <c r="C32" t="str">
        <f t="shared" si="17"/>
        <v>Alain</v>
      </c>
      <c r="D32" t="str">
        <f t="shared" si="17"/>
        <v>Baher</v>
      </c>
      <c r="E32" t="str">
        <f t="shared" si="17"/>
        <v>Bobby</v>
      </c>
      <c r="F32" t="str">
        <f t="shared" si="17"/>
        <v>Eugène</v>
      </c>
      <c r="G32" t="str">
        <f t="shared" si="17"/>
        <v>Grigori</v>
      </c>
      <c r="H32" t="str">
        <f t="shared" si="17"/>
        <v>Hasmik</v>
      </c>
      <c r="I32" t="str">
        <f t="shared" si="17"/>
        <v>Herison</v>
      </c>
      <c r="J32" t="str">
        <f t="shared" si="17"/>
        <v>Kerim</v>
      </c>
      <c r="K32" t="str">
        <f t="shared" si="17"/>
        <v>Khalil</v>
      </c>
      <c r="L32" t="str">
        <f t="shared" si="17"/>
        <v>Mohamad</v>
      </c>
      <c r="M32" t="str">
        <f t="shared" si="17"/>
        <v>Olivier</v>
      </c>
      <c r="N32" t="str">
        <f t="shared" si="17"/>
        <v>Petru</v>
      </c>
      <c r="O32" t="str">
        <f t="shared" si="17"/>
        <v>Sonia</v>
      </c>
      <c r="P32" t="str">
        <f t="shared" si="17"/>
        <v>Sujatha</v>
      </c>
    </row>
    <row r="33" spans="2:17" ht="12.75">
      <c r="B33" t="str">
        <f aca="true" t="shared" si="18" ref="B33:P33">LEFT(B32,4)</f>
        <v>Othe</v>
      </c>
      <c r="C33" t="str">
        <f t="shared" si="18"/>
        <v>Alai</v>
      </c>
      <c r="D33" t="str">
        <f t="shared" si="18"/>
        <v>Bahe</v>
      </c>
      <c r="E33" t="str">
        <f t="shared" si="18"/>
        <v>Bobb</v>
      </c>
      <c r="F33" t="str">
        <f t="shared" si="18"/>
        <v>Eugè</v>
      </c>
      <c r="G33" t="str">
        <f t="shared" si="18"/>
        <v>Grig</v>
      </c>
      <c r="H33" t="str">
        <f t="shared" si="18"/>
        <v>Hasm</v>
      </c>
      <c r="I33" t="str">
        <f t="shared" si="18"/>
        <v>Heri</v>
      </c>
      <c r="J33" t="str">
        <f t="shared" si="18"/>
        <v>Keri</v>
      </c>
      <c r="K33" t="str">
        <f t="shared" si="18"/>
        <v>Khal</v>
      </c>
      <c r="L33" t="str">
        <f t="shared" si="18"/>
        <v>Moha</v>
      </c>
      <c r="M33" t="str">
        <f t="shared" si="18"/>
        <v>Oliv</v>
      </c>
      <c r="N33" t="str">
        <f t="shared" si="18"/>
        <v>Petr</v>
      </c>
      <c r="O33" t="str">
        <f t="shared" si="18"/>
        <v>Soni</v>
      </c>
      <c r="P33" t="str">
        <f t="shared" si="18"/>
        <v>Suja</v>
      </c>
      <c r="Q33" t="s">
        <v>5</v>
      </c>
    </row>
    <row r="34" spans="1:18" ht="12.75">
      <c r="A34" s="1">
        <v>39569</v>
      </c>
      <c r="B34">
        <f>M23-SUM(C34:P34)</f>
        <v>125</v>
      </c>
      <c r="C34">
        <f ca="1">IF(AND(ISNUMBER(MATCH($A34,$A$23:$A$30,0)),ISNUMBER(MATCH(C$31,$B$20:$L$20,0))),OFFSET($A$22,MATCH($A34,$A$23:$A$30,0),MATCH(C$31,$B$20:$L$20,0)),"")</f>
      </c>
      <c r="D34">
        <f aca="true" ca="1" t="shared" si="19" ref="D34:P34">IF(AND(ISNUMBER(MATCH($A34,$A$23:$A$30,0)),ISNUMBER(MATCH(D$31,$B$20:$L$20,0))),OFFSET($A$22,MATCH($A34,$A$23:$A$30,0),MATCH(D$31,$B$20:$L$20,0)),"")</f>
        <v>299</v>
      </c>
      <c r="E34">
        <f ca="1" t="shared" si="19"/>
      </c>
      <c r="F34">
        <f ca="1" t="shared" si="19"/>
        <v>187</v>
      </c>
      <c r="G34">
        <f ca="1" t="shared" si="19"/>
      </c>
      <c r="H34">
        <f ca="1" t="shared" si="19"/>
      </c>
      <c r="I34">
        <f ca="1" t="shared" si="19"/>
      </c>
      <c r="J34">
        <f ca="1" t="shared" si="19"/>
      </c>
      <c r="K34">
        <f ca="1" t="shared" si="19"/>
      </c>
      <c r="L34">
        <f ca="1" t="shared" si="19"/>
      </c>
      <c r="M34">
        <f ca="1" t="shared" si="19"/>
      </c>
      <c r="N34">
        <f ca="1" t="shared" si="19"/>
      </c>
      <c r="O34">
        <f ca="1" t="shared" si="19"/>
      </c>
      <c r="P34">
        <f ca="1" t="shared" si="19"/>
        <v>554</v>
      </c>
      <c r="Q34">
        <f>SUM(B34:P34)</f>
        <v>1165</v>
      </c>
      <c r="R34" t="str">
        <f aca="true" t="shared" si="20" ref="R34:R41">IF(Q34=M23,"ok","ERROR")</f>
        <v>ok</v>
      </c>
    </row>
    <row r="35" spans="1:18" ht="12.75">
      <c r="A35" s="1">
        <v>39600</v>
      </c>
      <c r="B35">
        <f aca="true" t="shared" si="21" ref="B35:B41">M24-SUM(C35:P35)</f>
        <v>79</v>
      </c>
      <c r="C35">
        <f aca="true" ca="1" t="shared" si="22" ref="C35:P41">IF(AND(ISNUMBER(MATCH($A35,$A$23:$A$30,0)),ISNUMBER(MATCH(C$31,$B$20:$L$20,0))),OFFSET($A$22,MATCH($A35,$A$23:$A$30,0),MATCH(C$31,$B$20:$L$20,0)),"")</f>
      </c>
      <c r="D35">
        <f ca="1" t="shared" si="22"/>
        <v>175</v>
      </c>
      <c r="E35">
        <f ca="1" t="shared" si="22"/>
      </c>
      <c r="F35">
        <f ca="1" t="shared" si="22"/>
        <v>334</v>
      </c>
      <c r="G35">
        <f ca="1" t="shared" si="22"/>
      </c>
      <c r="H35">
        <f ca="1" t="shared" si="22"/>
      </c>
      <c r="I35">
        <f ca="1" t="shared" si="22"/>
      </c>
      <c r="J35">
        <f ca="1" t="shared" si="22"/>
      </c>
      <c r="K35">
        <f ca="1" t="shared" si="22"/>
      </c>
      <c r="L35">
        <f ca="1" t="shared" si="22"/>
      </c>
      <c r="M35">
        <f ca="1" t="shared" si="22"/>
      </c>
      <c r="N35">
        <f ca="1" t="shared" si="22"/>
      </c>
      <c r="O35">
        <f ca="1" t="shared" si="22"/>
      </c>
      <c r="P35">
        <f ca="1" t="shared" si="22"/>
        <v>414</v>
      </c>
      <c r="Q35">
        <f aca="true" t="shared" si="23" ref="Q35:Q41">SUM(B35:P35)</f>
        <v>1002</v>
      </c>
      <c r="R35" t="str">
        <f t="shared" si="20"/>
        <v>ok</v>
      </c>
    </row>
    <row r="36" spans="1:18" ht="12.75">
      <c r="A36" s="1">
        <v>39630</v>
      </c>
      <c r="B36">
        <f t="shared" si="21"/>
        <v>0</v>
      </c>
      <c r="C36">
        <f ca="1" t="shared" si="22"/>
      </c>
      <c r="D36">
        <f ca="1" t="shared" si="22"/>
        <v>498</v>
      </c>
      <c r="E36">
        <f ca="1" t="shared" si="22"/>
      </c>
      <c r="F36">
        <f ca="1" t="shared" si="22"/>
        <v>520</v>
      </c>
      <c r="G36">
        <f ca="1" t="shared" si="22"/>
      </c>
      <c r="H36">
        <f ca="1" t="shared" si="22"/>
      </c>
      <c r="I36">
        <f ca="1" t="shared" si="22"/>
      </c>
      <c r="J36">
        <f ca="1" t="shared" si="22"/>
      </c>
      <c r="K36">
        <f ca="1" t="shared" si="22"/>
      </c>
      <c r="L36">
        <f ca="1" t="shared" si="22"/>
      </c>
      <c r="M36">
        <f ca="1" t="shared" si="22"/>
      </c>
      <c r="N36">
        <f ca="1" t="shared" si="22"/>
      </c>
      <c r="O36">
        <f ca="1" t="shared" si="22"/>
      </c>
      <c r="P36">
        <f ca="1" t="shared" si="22"/>
        <v>611</v>
      </c>
      <c r="Q36">
        <f t="shared" si="23"/>
        <v>1629</v>
      </c>
      <c r="R36" t="str">
        <f t="shared" si="20"/>
        <v>ok</v>
      </c>
    </row>
    <row r="37" spans="1:18" ht="12.75">
      <c r="A37" s="1">
        <v>39661</v>
      </c>
      <c r="B37">
        <f t="shared" si="21"/>
        <v>163</v>
      </c>
      <c r="C37">
        <f ca="1" t="shared" si="22"/>
      </c>
      <c r="D37">
        <f ca="1" t="shared" si="22"/>
        <v>257</v>
      </c>
      <c r="E37">
        <f ca="1" t="shared" si="22"/>
      </c>
      <c r="F37">
        <f ca="1" t="shared" si="22"/>
        <v>487</v>
      </c>
      <c r="G37">
        <f ca="1" t="shared" si="22"/>
      </c>
      <c r="H37">
        <f ca="1" t="shared" si="22"/>
      </c>
      <c r="I37">
        <f ca="1" t="shared" si="22"/>
      </c>
      <c r="J37">
        <f ca="1" t="shared" si="22"/>
      </c>
      <c r="K37">
        <f ca="1" t="shared" si="22"/>
      </c>
      <c r="L37">
        <f ca="1" t="shared" si="22"/>
      </c>
      <c r="M37">
        <f ca="1" t="shared" si="22"/>
      </c>
      <c r="N37">
        <f ca="1" t="shared" si="22"/>
      </c>
      <c r="O37">
        <f ca="1" t="shared" si="22"/>
      </c>
      <c r="P37">
        <f ca="1" t="shared" si="22"/>
        <v>707</v>
      </c>
      <c r="Q37">
        <f t="shared" si="23"/>
        <v>1614</v>
      </c>
      <c r="R37" t="str">
        <f t="shared" si="20"/>
        <v>ok</v>
      </c>
    </row>
    <row r="38" spans="1:18" ht="12.75">
      <c r="A38" s="1">
        <v>39692</v>
      </c>
      <c r="B38">
        <f t="shared" si="21"/>
        <v>693</v>
      </c>
      <c r="C38">
        <f ca="1" t="shared" si="22"/>
      </c>
      <c r="D38">
        <f ca="1" t="shared" si="22"/>
        <v>242</v>
      </c>
      <c r="E38">
        <f ca="1" t="shared" si="22"/>
      </c>
      <c r="F38">
        <f ca="1" t="shared" si="22"/>
        <v>5</v>
      </c>
      <c r="G38">
        <f ca="1" t="shared" si="22"/>
      </c>
      <c r="H38">
        <f ca="1" t="shared" si="22"/>
      </c>
      <c r="I38">
        <f ca="1" t="shared" si="22"/>
      </c>
      <c r="J38">
        <f ca="1" t="shared" si="22"/>
      </c>
      <c r="K38">
        <f ca="1" t="shared" si="22"/>
      </c>
      <c r="L38">
        <f ca="1" t="shared" si="22"/>
      </c>
      <c r="M38">
        <f ca="1" t="shared" si="22"/>
      </c>
      <c r="N38">
        <f ca="1" t="shared" si="22"/>
      </c>
      <c r="O38">
        <f ca="1" t="shared" si="22"/>
      </c>
      <c r="P38">
        <f ca="1" t="shared" si="22"/>
        <v>470</v>
      </c>
      <c r="Q38">
        <f t="shared" si="23"/>
        <v>1410</v>
      </c>
      <c r="R38" t="str">
        <f t="shared" si="20"/>
        <v>ok</v>
      </c>
    </row>
    <row r="39" spans="1:18" ht="12.75">
      <c r="A39" s="1">
        <v>39722</v>
      </c>
      <c r="B39">
        <f t="shared" si="21"/>
        <v>830</v>
      </c>
      <c r="C39">
        <f ca="1" t="shared" si="22"/>
      </c>
      <c r="D39">
        <f ca="1" t="shared" si="22"/>
        <v>439</v>
      </c>
      <c r="E39">
        <f ca="1" t="shared" si="22"/>
      </c>
      <c r="F39">
        <f ca="1" t="shared" si="22"/>
        <v>60</v>
      </c>
      <c r="G39">
        <f ca="1" t="shared" si="22"/>
      </c>
      <c r="H39">
        <f ca="1" t="shared" si="22"/>
      </c>
      <c r="I39">
        <f ca="1" t="shared" si="22"/>
      </c>
      <c r="J39">
        <f ca="1" t="shared" si="22"/>
      </c>
      <c r="K39">
        <f ca="1" t="shared" si="22"/>
      </c>
      <c r="L39">
        <f ca="1" t="shared" si="22"/>
      </c>
      <c r="M39">
        <f ca="1" t="shared" si="22"/>
      </c>
      <c r="N39">
        <f ca="1" t="shared" si="22"/>
      </c>
      <c r="O39">
        <f ca="1" t="shared" si="22"/>
      </c>
      <c r="P39">
        <f ca="1" t="shared" si="22"/>
        <v>722</v>
      </c>
      <c r="Q39">
        <f t="shared" si="23"/>
        <v>2051</v>
      </c>
      <c r="R39" t="str">
        <f t="shared" si="20"/>
        <v>ok</v>
      </c>
    </row>
    <row r="40" spans="1:18" ht="12.75">
      <c r="A40" s="4">
        <v>39753</v>
      </c>
      <c r="B40">
        <f t="shared" si="21"/>
        <v>136</v>
      </c>
      <c r="C40">
        <f ca="1" t="shared" si="22"/>
      </c>
      <c r="D40">
        <f ca="1" t="shared" si="22"/>
        <v>190</v>
      </c>
      <c r="E40">
        <f ca="1" t="shared" si="22"/>
      </c>
      <c r="F40">
        <f ca="1" t="shared" si="22"/>
        <v>93</v>
      </c>
      <c r="G40">
        <f ca="1" t="shared" si="22"/>
      </c>
      <c r="H40">
        <f ca="1" t="shared" si="22"/>
        <v>53</v>
      </c>
      <c r="I40">
        <f ca="1" t="shared" si="22"/>
        <v>188</v>
      </c>
      <c r="J40">
        <f ca="1" t="shared" si="22"/>
        <v>110</v>
      </c>
      <c r="K40">
        <f ca="1" t="shared" si="22"/>
        <v>99</v>
      </c>
      <c r="L40">
        <f ca="1" t="shared" si="22"/>
      </c>
      <c r="M40">
        <f ca="1" t="shared" si="22"/>
        <v>93</v>
      </c>
      <c r="N40">
        <f ca="1" t="shared" si="22"/>
        <v>136</v>
      </c>
      <c r="O40">
        <f ca="1" t="shared" si="22"/>
      </c>
      <c r="P40">
        <f ca="1" t="shared" si="22"/>
        <v>397</v>
      </c>
      <c r="Q40">
        <f t="shared" si="23"/>
        <v>1495</v>
      </c>
      <c r="R40" t="str">
        <f t="shared" si="20"/>
        <v>ok</v>
      </c>
    </row>
    <row r="41" spans="1:18" ht="12.75">
      <c r="A41" s="1">
        <v>39783</v>
      </c>
      <c r="B41">
        <f t="shared" si="21"/>
        <v>0</v>
      </c>
      <c r="C41">
        <f ca="1" t="shared" si="22"/>
      </c>
      <c r="D41">
        <f ca="1" t="shared" si="22"/>
        <v>241</v>
      </c>
      <c r="E41">
        <f ca="1" t="shared" si="22"/>
      </c>
      <c r="F41">
        <f ca="1" t="shared" si="22"/>
        <v>39</v>
      </c>
      <c r="G41">
        <f ca="1" t="shared" si="22"/>
      </c>
      <c r="H41">
        <f ca="1" t="shared" si="22"/>
        <v>99</v>
      </c>
      <c r="I41">
        <f ca="1" t="shared" si="22"/>
        <v>138</v>
      </c>
      <c r="J41">
        <f ca="1" t="shared" si="22"/>
        <v>11</v>
      </c>
      <c r="K41">
        <f ca="1" t="shared" si="22"/>
        <v>173</v>
      </c>
      <c r="L41">
        <f ca="1" t="shared" si="22"/>
      </c>
      <c r="M41">
        <f ca="1" t="shared" si="22"/>
        <v>207</v>
      </c>
      <c r="N41">
        <f ca="1" t="shared" si="22"/>
        <v>182</v>
      </c>
      <c r="O41">
        <f ca="1" t="shared" si="22"/>
      </c>
      <c r="P41">
        <f ca="1" t="shared" si="22"/>
        <v>590</v>
      </c>
      <c r="Q41">
        <f t="shared" si="23"/>
        <v>1680</v>
      </c>
      <c r="R41" t="str">
        <f t="shared" si="20"/>
        <v>ok</v>
      </c>
    </row>
    <row r="42" spans="1:17" ht="12.75">
      <c r="A42" s="1">
        <v>39814</v>
      </c>
      <c r="B42" s="5"/>
      <c r="C42" s="5">
        <v>55</v>
      </c>
      <c r="D42" s="5">
        <v>111</v>
      </c>
      <c r="E42" s="5">
        <v>135</v>
      </c>
      <c r="F42" s="5">
        <v>22</v>
      </c>
      <c r="G42" s="5">
        <v>567</v>
      </c>
      <c r="H42" s="5">
        <v>216</v>
      </c>
      <c r="I42" s="5">
        <v>56</v>
      </c>
      <c r="J42" s="5">
        <v>56</v>
      </c>
      <c r="K42" s="5">
        <v>179</v>
      </c>
      <c r="L42" s="5">
        <v>15</v>
      </c>
      <c r="M42" s="5">
        <v>122</v>
      </c>
      <c r="N42" s="5">
        <v>243</v>
      </c>
      <c r="O42" s="5">
        <v>46</v>
      </c>
      <c r="P42" s="5">
        <v>456</v>
      </c>
      <c r="Q42" s="5">
        <f>SUM(B42:P42)</f>
        <v>2279</v>
      </c>
    </row>
    <row r="43" spans="2:19" ht="12.75">
      <c r="B43" t="s">
        <v>18</v>
      </c>
      <c r="C43" t="s">
        <v>21</v>
      </c>
      <c r="D43" t="s">
        <v>29</v>
      </c>
      <c r="E43" t="s">
        <v>0</v>
      </c>
      <c r="F43" t="s">
        <v>22</v>
      </c>
      <c r="G43" t="s">
        <v>1</v>
      </c>
      <c r="H43" t="s">
        <v>26</v>
      </c>
      <c r="I43" t="s">
        <v>23</v>
      </c>
      <c r="J43" t="s">
        <v>14</v>
      </c>
      <c r="K43" t="s">
        <v>19</v>
      </c>
      <c r="L43" t="s">
        <v>16</v>
      </c>
      <c r="M43" t="s">
        <v>24</v>
      </c>
      <c r="N43" t="s">
        <v>27</v>
      </c>
      <c r="O43" t="s">
        <v>20</v>
      </c>
      <c r="P43" t="s">
        <v>17</v>
      </c>
      <c r="Q43" t="s">
        <v>28</v>
      </c>
      <c r="R43" t="s">
        <v>25</v>
      </c>
      <c r="S43" t="s">
        <v>4</v>
      </c>
    </row>
    <row r="44" spans="2:19" ht="12.75">
      <c r="B44" t="str">
        <f aca="true" t="shared" si="24" ref="B44:S44">LEFT(B43,SEARCH(" ",B43)-1)</f>
        <v>Other</v>
      </c>
      <c r="C44" t="str">
        <f t="shared" si="24"/>
        <v>Alain</v>
      </c>
      <c r="D44" t="str">
        <f t="shared" si="24"/>
        <v>Aly</v>
      </c>
      <c r="E44" t="str">
        <f t="shared" si="24"/>
        <v>Baher</v>
      </c>
      <c r="F44" t="str">
        <f t="shared" si="24"/>
        <v>Bobby</v>
      </c>
      <c r="G44" t="str">
        <f t="shared" si="24"/>
        <v>Eugène</v>
      </c>
      <c r="H44" t="str">
        <f t="shared" si="24"/>
        <v>Grigor</v>
      </c>
      <c r="I44" t="str">
        <f t="shared" si="24"/>
        <v>Grigori</v>
      </c>
      <c r="J44" t="str">
        <f t="shared" si="24"/>
        <v>Hasmik</v>
      </c>
      <c r="K44" t="str">
        <f t="shared" si="24"/>
        <v>Kerim</v>
      </c>
      <c r="L44" t="str">
        <f t="shared" si="24"/>
        <v>Khalil</v>
      </c>
      <c r="M44" t="str">
        <f t="shared" si="24"/>
        <v>Mohamad</v>
      </c>
      <c r="N44" t="str">
        <f t="shared" si="24"/>
        <v>Mohamed</v>
      </c>
      <c r="O44" t="str">
        <f t="shared" si="24"/>
        <v>Olivier</v>
      </c>
      <c r="P44" t="str">
        <f t="shared" si="24"/>
        <v>Petru</v>
      </c>
      <c r="Q44" t="str">
        <f t="shared" si="24"/>
        <v>Samuel</v>
      </c>
      <c r="R44" t="str">
        <f t="shared" si="24"/>
        <v>Sonia</v>
      </c>
      <c r="S44" t="str">
        <f t="shared" si="24"/>
        <v>Sujatha</v>
      </c>
    </row>
    <row r="45" spans="2:20" ht="12.75">
      <c r="B45" t="str">
        <f>LEFT(B44,4)</f>
        <v>Othe</v>
      </c>
      <c r="C45" t="str">
        <f>LEFT(C44,3)&amp;MID(C43,SEARCH(" ",C43)+1,1)</f>
        <v>AlaS</v>
      </c>
      <c r="D45" t="str">
        <f aca="true" t="shared" si="25" ref="D45:S45">LEFT(D44,3)&amp;MID(D43,SEARCH(" ",D43)+1,1)</f>
        <v>AlyT</v>
      </c>
      <c r="E45" t="str">
        <f t="shared" si="25"/>
        <v>BahR</v>
      </c>
      <c r="F45" t="str">
        <f t="shared" si="25"/>
        <v>BobB</v>
      </c>
      <c r="G45" t="str">
        <f t="shared" si="25"/>
        <v>EugE</v>
      </c>
      <c r="H45" t="str">
        <f t="shared" si="25"/>
        <v>GriT</v>
      </c>
      <c r="I45" t="str">
        <f t="shared" si="25"/>
        <v>GriB</v>
      </c>
      <c r="J45" t="str">
        <f t="shared" si="25"/>
        <v>HasS</v>
      </c>
      <c r="K45" t="str">
        <f t="shared" si="25"/>
        <v>KerT</v>
      </c>
      <c r="L45" t="str">
        <f t="shared" si="25"/>
        <v>KhaR</v>
      </c>
      <c r="M45" t="str">
        <f t="shared" si="25"/>
        <v>MohH</v>
      </c>
      <c r="N45" t="str">
        <f t="shared" si="25"/>
        <v>MohA</v>
      </c>
      <c r="O45" t="str">
        <f t="shared" si="25"/>
        <v>OliW</v>
      </c>
      <c r="P45" t="str">
        <f t="shared" si="25"/>
        <v>PetV</v>
      </c>
      <c r="Q45" t="str">
        <f t="shared" si="25"/>
        <v>SamZ</v>
      </c>
      <c r="R45" t="str">
        <f t="shared" si="25"/>
        <v>SonG</v>
      </c>
      <c r="S45" t="str">
        <f t="shared" si="25"/>
        <v>SujN</v>
      </c>
      <c r="T45" t="s">
        <v>5</v>
      </c>
    </row>
    <row r="46" spans="1:21" ht="12.75">
      <c r="A46" s="1">
        <v>39569</v>
      </c>
      <c r="B46">
        <f>Q34-SUM(C46:S46)</f>
        <v>125</v>
      </c>
      <c r="C46">
        <f aca="true" ca="1" t="shared" si="26" ref="C46:C54">IF(AND(ISNUMBER(MATCH($A46,$A$34:$A$42,0)),ISNUMBER(MATCH(C$43,$B$31:$P$31,0))),OFFSET($A$33,MATCH($A46,$A$34:$A$42,0),MATCH(C$43,$B$31:$P$31,0)),"")</f>
      </c>
      <c r="D46">
        <f aca="true" ca="1" t="shared" si="27" ref="D46:S54">IF(AND(ISNUMBER(MATCH($A46,$A$34:$A$42,0)),ISNUMBER(MATCH(D$43,$B$31:$P$31,0))),OFFSET($A$33,MATCH($A46,$A$34:$A$42,0),MATCH(D$43,$B$31:$P$31,0)),"")</f>
      </c>
      <c r="E46">
        <f ca="1" t="shared" si="27"/>
        <v>299</v>
      </c>
      <c r="F46">
        <f ca="1" t="shared" si="27"/>
      </c>
      <c r="G46">
        <f ca="1" t="shared" si="27"/>
        <v>187</v>
      </c>
      <c r="H46">
        <f ca="1" t="shared" si="27"/>
      </c>
      <c r="I46">
        <f ca="1" t="shared" si="27"/>
      </c>
      <c r="J46">
        <f ca="1" t="shared" si="27"/>
      </c>
      <c r="K46">
        <f ca="1" t="shared" si="27"/>
      </c>
      <c r="L46">
        <f ca="1" t="shared" si="27"/>
      </c>
      <c r="M46">
        <f ca="1" t="shared" si="27"/>
      </c>
      <c r="N46">
        <f ca="1" t="shared" si="27"/>
      </c>
      <c r="O46">
        <f ca="1" t="shared" si="27"/>
      </c>
      <c r="P46">
        <f ca="1" t="shared" si="27"/>
      </c>
      <c r="Q46">
        <f ca="1" t="shared" si="27"/>
      </c>
      <c r="R46">
        <f ca="1" t="shared" si="27"/>
      </c>
      <c r="S46">
        <f ca="1" t="shared" si="27"/>
        <v>554</v>
      </c>
      <c r="T46">
        <f>SUM(B46:S46)</f>
        <v>1165</v>
      </c>
      <c r="U46" t="str">
        <f aca="true" t="shared" si="28" ref="U46:U54">IF(T46=Q34,"ok","ERROR")</f>
        <v>ok</v>
      </c>
    </row>
    <row r="47" spans="1:21" ht="12.75">
      <c r="A47" s="1">
        <v>39600</v>
      </c>
      <c r="B47">
        <f aca="true" t="shared" si="29" ref="B47:B54">Q35-SUM(C47:S47)</f>
        <v>79</v>
      </c>
      <c r="C47">
        <f ca="1" t="shared" si="26"/>
      </c>
      <c r="D47">
        <f aca="true" ca="1" t="shared" si="30" ref="D47:R47">IF(AND(ISNUMBER(MATCH($A47,$A$34:$A$42,0)),ISNUMBER(MATCH(D$43,$B$31:$P$31,0))),OFFSET($A$33,MATCH($A47,$A$34:$A$42,0),MATCH(D$43,$B$31:$P$31,0)),"")</f>
      </c>
      <c r="E47">
        <f ca="1" t="shared" si="30"/>
        <v>175</v>
      </c>
      <c r="F47">
        <f ca="1" t="shared" si="30"/>
      </c>
      <c r="G47">
        <f ca="1" t="shared" si="30"/>
        <v>334</v>
      </c>
      <c r="H47">
        <f ca="1" t="shared" si="30"/>
      </c>
      <c r="I47">
        <f ca="1" t="shared" si="30"/>
      </c>
      <c r="J47">
        <f ca="1" t="shared" si="30"/>
      </c>
      <c r="K47">
        <f ca="1" t="shared" si="30"/>
      </c>
      <c r="L47">
        <f ca="1" t="shared" si="30"/>
      </c>
      <c r="M47">
        <f ca="1" t="shared" si="30"/>
      </c>
      <c r="N47">
        <f ca="1" t="shared" si="30"/>
      </c>
      <c r="O47">
        <f ca="1" t="shared" si="30"/>
      </c>
      <c r="P47">
        <f ca="1" t="shared" si="30"/>
      </c>
      <c r="Q47">
        <f ca="1" t="shared" si="30"/>
      </c>
      <c r="R47">
        <f ca="1" t="shared" si="30"/>
      </c>
      <c r="S47">
        <f ca="1" t="shared" si="27"/>
        <v>414</v>
      </c>
      <c r="T47">
        <f aca="true" t="shared" si="31" ref="T47:T55">SUM(B47:S47)</f>
        <v>1002</v>
      </c>
      <c r="U47" t="str">
        <f t="shared" si="28"/>
        <v>ok</v>
      </c>
    </row>
    <row r="48" spans="1:21" ht="12.75">
      <c r="A48" s="1">
        <v>39630</v>
      </c>
      <c r="B48">
        <f t="shared" si="29"/>
        <v>0</v>
      </c>
      <c r="C48">
        <f ca="1" t="shared" si="26"/>
      </c>
      <c r="D48">
        <f ca="1" t="shared" si="27"/>
      </c>
      <c r="E48">
        <f ca="1" t="shared" si="27"/>
        <v>498</v>
      </c>
      <c r="F48">
        <f ca="1" t="shared" si="27"/>
      </c>
      <c r="G48">
        <f ca="1" t="shared" si="27"/>
        <v>520</v>
      </c>
      <c r="H48">
        <f ca="1" t="shared" si="27"/>
      </c>
      <c r="I48">
        <f ca="1" t="shared" si="27"/>
      </c>
      <c r="J48">
        <f ca="1" t="shared" si="27"/>
      </c>
      <c r="K48">
        <f ca="1" t="shared" si="27"/>
      </c>
      <c r="L48">
        <f ca="1" t="shared" si="27"/>
      </c>
      <c r="M48">
        <f ca="1" t="shared" si="27"/>
      </c>
      <c r="N48">
        <f ca="1" t="shared" si="27"/>
      </c>
      <c r="O48">
        <f ca="1" t="shared" si="27"/>
      </c>
      <c r="P48">
        <f ca="1" t="shared" si="27"/>
      </c>
      <c r="Q48">
        <f ca="1" t="shared" si="27"/>
      </c>
      <c r="R48">
        <f ca="1" t="shared" si="27"/>
      </c>
      <c r="S48">
        <f ca="1" t="shared" si="27"/>
        <v>611</v>
      </c>
      <c r="T48">
        <f t="shared" si="31"/>
        <v>1629</v>
      </c>
      <c r="U48" t="str">
        <f t="shared" si="28"/>
        <v>ok</v>
      </c>
    </row>
    <row r="49" spans="1:21" ht="12.75">
      <c r="A49" s="1">
        <v>39661</v>
      </c>
      <c r="B49">
        <f t="shared" si="29"/>
        <v>163</v>
      </c>
      <c r="C49">
        <f ca="1" t="shared" si="26"/>
      </c>
      <c r="D49">
        <f ca="1" t="shared" si="27"/>
      </c>
      <c r="E49">
        <f ca="1" t="shared" si="27"/>
        <v>257</v>
      </c>
      <c r="F49">
        <f ca="1" t="shared" si="27"/>
      </c>
      <c r="G49">
        <f ca="1" t="shared" si="27"/>
        <v>487</v>
      </c>
      <c r="H49">
        <f ca="1" t="shared" si="27"/>
      </c>
      <c r="I49">
        <f ca="1" t="shared" si="27"/>
      </c>
      <c r="J49">
        <f ca="1" t="shared" si="27"/>
      </c>
      <c r="K49">
        <f ca="1" t="shared" si="27"/>
      </c>
      <c r="L49">
        <f ca="1" t="shared" si="27"/>
      </c>
      <c r="M49">
        <f ca="1" t="shared" si="27"/>
      </c>
      <c r="N49">
        <f ca="1" t="shared" si="27"/>
      </c>
      <c r="O49">
        <f ca="1" t="shared" si="27"/>
      </c>
      <c r="P49">
        <f ca="1" t="shared" si="27"/>
      </c>
      <c r="Q49">
        <f ca="1" t="shared" si="27"/>
      </c>
      <c r="R49">
        <f ca="1" t="shared" si="27"/>
      </c>
      <c r="S49">
        <f ca="1" t="shared" si="27"/>
        <v>707</v>
      </c>
      <c r="T49">
        <f t="shared" si="31"/>
        <v>1614</v>
      </c>
      <c r="U49" t="str">
        <f t="shared" si="28"/>
        <v>ok</v>
      </c>
    </row>
    <row r="50" spans="1:21" ht="12.75">
      <c r="A50" s="1">
        <v>39692</v>
      </c>
      <c r="B50">
        <f t="shared" si="29"/>
        <v>693</v>
      </c>
      <c r="C50">
        <f ca="1" t="shared" si="26"/>
      </c>
      <c r="D50">
        <f ca="1" t="shared" si="27"/>
      </c>
      <c r="E50">
        <f ca="1" t="shared" si="27"/>
        <v>242</v>
      </c>
      <c r="F50">
        <f ca="1" t="shared" si="27"/>
      </c>
      <c r="G50">
        <f ca="1" t="shared" si="27"/>
        <v>5</v>
      </c>
      <c r="H50">
        <f ca="1" t="shared" si="27"/>
      </c>
      <c r="I50">
        <f ca="1" t="shared" si="27"/>
      </c>
      <c r="J50">
        <f ca="1" t="shared" si="27"/>
      </c>
      <c r="K50">
        <f ca="1" t="shared" si="27"/>
      </c>
      <c r="L50">
        <f ca="1" t="shared" si="27"/>
      </c>
      <c r="M50">
        <f ca="1" t="shared" si="27"/>
      </c>
      <c r="N50">
        <f ca="1" t="shared" si="27"/>
      </c>
      <c r="O50">
        <f ca="1" t="shared" si="27"/>
      </c>
      <c r="P50">
        <f ca="1" t="shared" si="27"/>
      </c>
      <c r="Q50">
        <f ca="1" t="shared" si="27"/>
      </c>
      <c r="R50">
        <f ca="1" t="shared" si="27"/>
      </c>
      <c r="S50">
        <f ca="1" t="shared" si="27"/>
        <v>470</v>
      </c>
      <c r="T50">
        <f t="shared" si="31"/>
        <v>1410</v>
      </c>
      <c r="U50" t="str">
        <f t="shared" si="28"/>
        <v>ok</v>
      </c>
    </row>
    <row r="51" spans="1:21" ht="12.75">
      <c r="A51" s="1">
        <v>39722</v>
      </c>
      <c r="B51">
        <f t="shared" si="29"/>
        <v>830</v>
      </c>
      <c r="C51">
        <f ca="1" t="shared" si="26"/>
      </c>
      <c r="D51">
        <f ca="1" t="shared" si="27"/>
      </c>
      <c r="E51">
        <f ca="1" t="shared" si="27"/>
        <v>439</v>
      </c>
      <c r="F51">
        <f ca="1" t="shared" si="27"/>
      </c>
      <c r="G51">
        <f ca="1" t="shared" si="27"/>
        <v>60</v>
      </c>
      <c r="H51">
        <f ca="1" t="shared" si="27"/>
      </c>
      <c r="I51">
        <f ca="1" t="shared" si="27"/>
      </c>
      <c r="J51">
        <f ca="1" t="shared" si="27"/>
      </c>
      <c r="K51">
        <f ca="1" t="shared" si="27"/>
      </c>
      <c r="L51">
        <f ca="1" t="shared" si="27"/>
      </c>
      <c r="M51">
        <f ca="1" t="shared" si="27"/>
      </c>
      <c r="N51">
        <f ca="1" t="shared" si="27"/>
      </c>
      <c r="O51">
        <f ca="1" t="shared" si="27"/>
      </c>
      <c r="P51">
        <f ca="1" t="shared" si="27"/>
      </c>
      <c r="Q51">
        <f ca="1" t="shared" si="27"/>
      </c>
      <c r="R51">
        <f ca="1" t="shared" si="27"/>
      </c>
      <c r="S51">
        <f ca="1" t="shared" si="27"/>
        <v>722</v>
      </c>
      <c r="T51">
        <f t="shared" si="31"/>
        <v>2051</v>
      </c>
      <c r="U51" t="str">
        <f t="shared" si="28"/>
        <v>ok</v>
      </c>
    </row>
    <row r="52" spans="1:21" ht="12.75">
      <c r="A52" s="4">
        <v>39753</v>
      </c>
      <c r="B52">
        <f t="shared" si="29"/>
        <v>324</v>
      </c>
      <c r="C52">
        <f ca="1" t="shared" si="26"/>
      </c>
      <c r="D52">
        <f ca="1" t="shared" si="27"/>
      </c>
      <c r="E52">
        <f ca="1" t="shared" si="27"/>
        <v>190</v>
      </c>
      <c r="F52">
        <f ca="1" t="shared" si="27"/>
      </c>
      <c r="G52">
        <f ca="1" t="shared" si="27"/>
        <v>93</v>
      </c>
      <c r="H52">
        <f ca="1" t="shared" si="27"/>
      </c>
      <c r="I52">
        <f ca="1" t="shared" si="27"/>
      </c>
      <c r="J52">
        <f ca="1" t="shared" si="27"/>
        <v>53</v>
      </c>
      <c r="K52">
        <f ca="1" t="shared" si="27"/>
        <v>110</v>
      </c>
      <c r="L52">
        <f ca="1" t="shared" si="27"/>
        <v>99</v>
      </c>
      <c r="M52">
        <f ca="1" t="shared" si="27"/>
      </c>
      <c r="N52">
        <f ca="1" t="shared" si="27"/>
      </c>
      <c r="O52">
        <f ca="1" t="shared" si="27"/>
        <v>93</v>
      </c>
      <c r="P52">
        <f ca="1" t="shared" si="27"/>
        <v>136</v>
      </c>
      <c r="Q52">
        <f ca="1" t="shared" si="27"/>
      </c>
      <c r="R52">
        <f ca="1" t="shared" si="27"/>
      </c>
      <c r="S52">
        <f ca="1" t="shared" si="27"/>
        <v>397</v>
      </c>
      <c r="T52">
        <f t="shared" si="31"/>
        <v>1495</v>
      </c>
      <c r="U52" t="str">
        <f t="shared" si="28"/>
        <v>ok</v>
      </c>
    </row>
    <row r="53" spans="1:21" ht="12.75">
      <c r="A53" s="1">
        <v>39783</v>
      </c>
      <c r="B53">
        <f t="shared" si="29"/>
        <v>138</v>
      </c>
      <c r="C53">
        <f ca="1" t="shared" si="26"/>
      </c>
      <c r="D53">
        <f ca="1" t="shared" si="27"/>
      </c>
      <c r="E53">
        <f ca="1" t="shared" si="27"/>
        <v>241</v>
      </c>
      <c r="F53">
        <f ca="1" t="shared" si="27"/>
      </c>
      <c r="G53">
        <f ca="1" t="shared" si="27"/>
        <v>39</v>
      </c>
      <c r="H53">
        <f ca="1" t="shared" si="27"/>
      </c>
      <c r="I53">
        <f ca="1" t="shared" si="27"/>
      </c>
      <c r="J53">
        <f ca="1" t="shared" si="27"/>
        <v>99</v>
      </c>
      <c r="K53">
        <f ca="1" t="shared" si="27"/>
        <v>11</v>
      </c>
      <c r="L53">
        <f ca="1" t="shared" si="27"/>
        <v>173</v>
      </c>
      <c r="M53">
        <f ca="1" t="shared" si="27"/>
      </c>
      <c r="N53">
        <f ca="1" t="shared" si="27"/>
      </c>
      <c r="O53">
        <f ca="1" t="shared" si="27"/>
        <v>207</v>
      </c>
      <c r="P53">
        <f ca="1" t="shared" si="27"/>
        <v>182</v>
      </c>
      <c r="Q53">
        <f ca="1" t="shared" si="27"/>
      </c>
      <c r="R53">
        <f ca="1" t="shared" si="27"/>
      </c>
      <c r="S53">
        <f ca="1" t="shared" si="27"/>
        <v>590</v>
      </c>
      <c r="T53">
        <f t="shared" si="31"/>
        <v>1680</v>
      </c>
      <c r="U53" t="str">
        <f t="shared" si="28"/>
        <v>ok</v>
      </c>
    </row>
    <row r="54" spans="1:21" ht="12.75">
      <c r="A54" s="1">
        <v>39814</v>
      </c>
      <c r="B54">
        <f t="shared" si="29"/>
        <v>56</v>
      </c>
      <c r="C54">
        <f ca="1" t="shared" si="26"/>
        <v>55</v>
      </c>
      <c r="D54">
        <f ca="1" t="shared" si="27"/>
      </c>
      <c r="E54">
        <f ca="1" t="shared" si="27"/>
        <v>111</v>
      </c>
      <c r="F54">
        <f ca="1" t="shared" si="27"/>
        <v>135</v>
      </c>
      <c r="G54">
        <f ca="1" t="shared" si="27"/>
        <v>22</v>
      </c>
      <c r="H54">
        <f ca="1" t="shared" si="27"/>
      </c>
      <c r="I54">
        <f ca="1" t="shared" si="27"/>
        <v>567</v>
      </c>
      <c r="J54">
        <f ca="1" t="shared" si="27"/>
        <v>216</v>
      </c>
      <c r="K54">
        <f ca="1" t="shared" si="27"/>
        <v>56</v>
      </c>
      <c r="L54">
        <f ca="1" t="shared" si="27"/>
        <v>179</v>
      </c>
      <c r="M54">
        <f ca="1" t="shared" si="27"/>
        <v>15</v>
      </c>
      <c r="N54">
        <f ca="1" t="shared" si="27"/>
      </c>
      <c r="O54">
        <f ca="1" t="shared" si="27"/>
        <v>122</v>
      </c>
      <c r="P54">
        <f ca="1" t="shared" si="27"/>
        <v>243</v>
      </c>
      <c r="Q54">
        <f ca="1" t="shared" si="27"/>
      </c>
      <c r="R54">
        <f ca="1" t="shared" si="27"/>
        <v>46</v>
      </c>
      <c r="S54">
        <f ca="1" t="shared" si="27"/>
        <v>456</v>
      </c>
      <c r="T54">
        <f t="shared" si="31"/>
        <v>2279</v>
      </c>
      <c r="U54" t="str">
        <f t="shared" si="28"/>
        <v>ok</v>
      </c>
    </row>
    <row r="55" spans="1:20" ht="12.75">
      <c r="A55" s="1">
        <v>39845</v>
      </c>
      <c r="B55" s="5"/>
      <c r="C55" s="5">
        <v>195</v>
      </c>
      <c r="D55" s="5">
        <v>40</v>
      </c>
      <c r="E55" s="5">
        <v>196</v>
      </c>
      <c r="F55" s="5">
        <v>53</v>
      </c>
      <c r="G55" s="5">
        <v>50</v>
      </c>
      <c r="H55" s="5">
        <v>122</v>
      </c>
      <c r="I55" s="5">
        <v>192</v>
      </c>
      <c r="J55" s="5">
        <v>244</v>
      </c>
      <c r="K55" s="5">
        <v>6</v>
      </c>
      <c r="L55" s="5">
        <v>98</v>
      </c>
      <c r="M55" s="5">
        <v>191</v>
      </c>
      <c r="N55" s="5">
        <v>164</v>
      </c>
      <c r="O55" s="5">
        <v>97</v>
      </c>
      <c r="P55" s="5">
        <v>247</v>
      </c>
      <c r="Q55" s="5">
        <v>37</v>
      </c>
      <c r="R55" s="5">
        <v>90</v>
      </c>
      <c r="S55" s="5">
        <v>332</v>
      </c>
      <c r="T55" s="5">
        <f t="shared" si="31"/>
        <v>2354</v>
      </c>
    </row>
    <row r="56" spans="2:21" ht="12.75">
      <c r="B56" t="s">
        <v>18</v>
      </c>
      <c r="C56" t="s">
        <v>21</v>
      </c>
      <c r="D56" t="s">
        <v>29</v>
      </c>
      <c r="E56" t="s">
        <v>0</v>
      </c>
      <c r="F56" t="s">
        <v>32</v>
      </c>
      <c r="G56" t="s">
        <v>22</v>
      </c>
      <c r="H56" t="s">
        <v>30</v>
      </c>
      <c r="I56" t="s">
        <v>33</v>
      </c>
      <c r="J56" t="s">
        <v>1</v>
      </c>
      <c r="K56" t="s">
        <v>26</v>
      </c>
      <c r="L56" t="s">
        <v>23</v>
      </c>
      <c r="M56" t="s">
        <v>14</v>
      </c>
      <c r="N56" t="s">
        <v>19</v>
      </c>
      <c r="O56" t="s">
        <v>16</v>
      </c>
      <c r="P56" t="s">
        <v>31</v>
      </c>
      <c r="Q56" t="s">
        <v>27</v>
      </c>
      <c r="R56" t="s">
        <v>20</v>
      </c>
      <c r="S56" t="s">
        <v>17</v>
      </c>
      <c r="T56" t="s">
        <v>25</v>
      </c>
      <c r="U56" t="s">
        <v>4</v>
      </c>
    </row>
    <row r="57" spans="2:21" ht="12.75">
      <c r="B57" t="str">
        <f aca="true" t="shared" si="32" ref="B57:U57">LEFT(B56,SEARCH(" ",B56)-1)</f>
        <v>Other</v>
      </c>
      <c r="C57" t="str">
        <f t="shared" si="32"/>
        <v>Alain</v>
      </c>
      <c r="D57" t="str">
        <f t="shared" si="32"/>
        <v>Aly</v>
      </c>
      <c r="E57" t="str">
        <f t="shared" si="32"/>
        <v>Baher</v>
      </c>
      <c r="F57" t="str">
        <f t="shared" si="32"/>
        <v>Bianca</v>
      </c>
      <c r="G57" t="str">
        <f t="shared" si="32"/>
        <v>Bobby</v>
      </c>
      <c r="H57" t="str">
        <f t="shared" si="32"/>
        <v>Christoph</v>
      </c>
      <c r="I57" t="str">
        <f t="shared" si="32"/>
        <v>Elen</v>
      </c>
      <c r="J57" t="str">
        <f t="shared" si="32"/>
        <v>Eugène</v>
      </c>
      <c r="K57" t="str">
        <f t="shared" si="32"/>
        <v>Grigor</v>
      </c>
      <c r="L57" t="str">
        <f t="shared" si="32"/>
        <v>Grigori</v>
      </c>
      <c r="M57" t="str">
        <f t="shared" si="32"/>
        <v>Hasmik</v>
      </c>
      <c r="N57" t="str">
        <f t="shared" si="32"/>
        <v>Kerim</v>
      </c>
      <c r="O57" t="str">
        <f t="shared" si="32"/>
        <v>Khalil</v>
      </c>
      <c r="P57" t="str">
        <f t="shared" si="32"/>
        <v>Liana</v>
      </c>
      <c r="Q57" t="str">
        <f t="shared" si="32"/>
        <v>Mohamed</v>
      </c>
      <c r="R57" t="str">
        <f t="shared" si="32"/>
        <v>Olivier</v>
      </c>
      <c r="S57" t="str">
        <f t="shared" si="32"/>
        <v>Petru</v>
      </c>
      <c r="T57" t="str">
        <f t="shared" si="32"/>
        <v>Sonia</v>
      </c>
      <c r="U57" t="str">
        <f t="shared" si="32"/>
        <v>Sujatha</v>
      </c>
    </row>
    <row r="58" spans="2:22" ht="12.75">
      <c r="B58" t="str">
        <f>LEFT(B57,4)</f>
        <v>Othe</v>
      </c>
      <c r="C58" t="str">
        <f aca="true" t="shared" si="33" ref="C58:U58">LEFT(C57,3)&amp;MID(C56,SEARCH(" ",C56)+1,1)</f>
        <v>AlaS</v>
      </c>
      <c r="D58" t="str">
        <f t="shared" si="33"/>
        <v>AlyT</v>
      </c>
      <c r="E58" t="str">
        <f t="shared" si="33"/>
        <v>BahR</v>
      </c>
      <c r="F58" t="str">
        <f t="shared" si="33"/>
        <v>BiaJ</v>
      </c>
      <c r="G58" t="str">
        <f t="shared" si="33"/>
        <v>BobB</v>
      </c>
      <c r="H58" t="str">
        <f t="shared" si="33"/>
        <v>ChrD</v>
      </c>
      <c r="I58" t="str">
        <f t="shared" si="33"/>
        <v>EleV</v>
      </c>
      <c r="J58" t="str">
        <f t="shared" si="33"/>
        <v>EugE</v>
      </c>
      <c r="K58" t="str">
        <f t="shared" si="33"/>
        <v>GriT</v>
      </c>
      <c r="L58" t="str">
        <f t="shared" si="33"/>
        <v>GriB</v>
      </c>
      <c r="M58" t="str">
        <f t="shared" si="33"/>
        <v>HasS</v>
      </c>
      <c r="N58" t="str">
        <f t="shared" si="33"/>
        <v>KerT</v>
      </c>
      <c r="O58" t="str">
        <f t="shared" si="33"/>
        <v>KhaR</v>
      </c>
      <c r="P58" t="str">
        <f t="shared" si="33"/>
        <v>LiaB</v>
      </c>
      <c r="Q58" t="str">
        <f t="shared" si="33"/>
        <v>MohA</v>
      </c>
      <c r="R58" t="str">
        <f t="shared" si="33"/>
        <v>OliW</v>
      </c>
      <c r="S58" t="str">
        <f t="shared" si="33"/>
        <v>PetV</v>
      </c>
      <c r="T58" t="str">
        <f t="shared" si="33"/>
        <v>SonG</v>
      </c>
      <c r="U58" t="str">
        <f t="shared" si="33"/>
        <v>SujN</v>
      </c>
      <c r="V58" t="s">
        <v>5</v>
      </c>
    </row>
    <row r="59" spans="1:23" ht="12.75">
      <c r="A59" s="1">
        <v>39569</v>
      </c>
      <c r="B59">
        <f>T46-SUM(C59:U59)</f>
        <v>125</v>
      </c>
      <c r="C59">
        <f aca="true" ca="1" t="shared" si="34" ref="C59:C68">IF(AND(ISNUMBER(MATCH($A59,$A$46:$A$55,0)),ISNUMBER(MATCH(C$56,$B$43:$S$43,0))),OFFSET($A$45,MATCH($A59,$A$46:$A$55,0),MATCH(C$56,$B$43:$S$43,0)),"")</f>
      </c>
      <c r="D59">
        <f aca="true" ca="1" t="shared" si="35" ref="D59:U68">IF(AND(ISNUMBER(MATCH($A59,$A$46:$A$55,0)),ISNUMBER(MATCH(D$56,$B$43:$S$43,0))),OFFSET($A$45,MATCH($A59,$A$46:$A$55,0),MATCH(D$56,$B$43:$S$43,0)),"")</f>
      </c>
      <c r="E59">
        <f ca="1" t="shared" si="35"/>
        <v>299</v>
      </c>
      <c r="F59">
        <f ca="1" t="shared" si="35"/>
      </c>
      <c r="G59">
        <f ca="1" t="shared" si="35"/>
      </c>
      <c r="H59">
        <f ca="1" t="shared" si="35"/>
      </c>
      <c r="I59">
        <f ca="1" t="shared" si="35"/>
      </c>
      <c r="J59">
        <f ca="1" t="shared" si="35"/>
        <v>187</v>
      </c>
      <c r="K59">
        <f ca="1" t="shared" si="35"/>
      </c>
      <c r="L59">
        <f ca="1" t="shared" si="35"/>
      </c>
      <c r="M59">
        <f ca="1" t="shared" si="35"/>
      </c>
      <c r="N59">
        <f ca="1" t="shared" si="35"/>
      </c>
      <c r="O59">
        <f ca="1" t="shared" si="35"/>
      </c>
      <c r="P59">
        <f ca="1" t="shared" si="35"/>
      </c>
      <c r="Q59">
        <f ca="1" t="shared" si="35"/>
      </c>
      <c r="R59">
        <f ca="1" t="shared" si="35"/>
      </c>
      <c r="S59">
        <f ca="1" t="shared" si="35"/>
      </c>
      <c r="T59">
        <f ca="1" t="shared" si="35"/>
      </c>
      <c r="U59">
        <f ca="1" t="shared" si="35"/>
        <v>554</v>
      </c>
      <c r="V59">
        <f>SUM(B59:U59)</f>
        <v>1165</v>
      </c>
      <c r="W59" t="str">
        <f>IF(V59=T46,"ok","ERROR")</f>
        <v>ok</v>
      </c>
    </row>
    <row r="60" spans="1:23" ht="12.75">
      <c r="A60" s="1">
        <v>39600</v>
      </c>
      <c r="B60">
        <f aca="true" t="shared" si="36" ref="B60:B68">T47-SUM(C60:U60)</f>
        <v>79</v>
      </c>
      <c r="C60">
        <f ca="1" t="shared" si="34"/>
      </c>
      <c r="D60">
        <f ca="1">IF(AND(ISNUMBER(MATCH($A60,$A$46:$A$55,0)),ISNUMBER(MATCH(D$56,$B$43:$S$43,0))),OFFSET($A$45,MATCH($A60,$A$46:$A$55,0),MATCH(D$56,$B$43:$S$43,0)),"")</f>
      </c>
      <c r="E60">
        <f ca="1">IF(AND(ISNUMBER(MATCH($A60,$A$46:$A$55,0)),ISNUMBER(MATCH(E$56,$B$43:$S$43,0))),OFFSET($A$45,MATCH($A60,$A$46:$A$55,0),MATCH(E$56,$B$43:$S$43,0)),"")</f>
        <v>175</v>
      </c>
      <c r="F60">
        <f ca="1">IF(AND(ISNUMBER(MATCH($A60,$A$46:$A$55,0)),ISNUMBER(MATCH(F$56,$B$43:$S$43,0))),OFFSET($A$45,MATCH($A60,$A$46:$A$55,0),MATCH(F$56,$B$43:$S$43,0)),"")</f>
      </c>
      <c r="G60">
        <f ca="1" t="shared" si="35"/>
      </c>
      <c r="H60">
        <f ca="1" t="shared" si="35"/>
      </c>
      <c r="I60">
        <f ca="1" t="shared" si="35"/>
      </c>
      <c r="J60">
        <f ca="1" t="shared" si="35"/>
        <v>334</v>
      </c>
      <c r="K60">
        <f ca="1" t="shared" si="35"/>
      </c>
      <c r="L60">
        <f ca="1" t="shared" si="35"/>
      </c>
      <c r="M60">
        <f ca="1" t="shared" si="35"/>
      </c>
      <c r="N60">
        <f ca="1" t="shared" si="35"/>
      </c>
      <c r="O60">
        <f ca="1" t="shared" si="35"/>
      </c>
      <c r="P60">
        <f ca="1" t="shared" si="35"/>
      </c>
      <c r="Q60">
        <f ca="1" t="shared" si="35"/>
      </c>
      <c r="R60">
        <f ca="1" t="shared" si="35"/>
      </c>
      <c r="S60">
        <f ca="1" t="shared" si="35"/>
      </c>
      <c r="T60">
        <f ca="1" t="shared" si="35"/>
      </c>
      <c r="U60">
        <f ca="1" t="shared" si="35"/>
        <v>414</v>
      </c>
      <c r="V60">
        <f aca="true" t="shared" si="37" ref="V60:V68">SUM(B60:U60)</f>
        <v>1002</v>
      </c>
      <c r="W60" t="str">
        <f aca="true" t="shared" si="38" ref="W60:W68">IF(V60=T47,"ok","ERROR")</f>
        <v>ok</v>
      </c>
    </row>
    <row r="61" spans="1:23" ht="12.75">
      <c r="A61" s="1">
        <v>39630</v>
      </c>
      <c r="B61">
        <f t="shared" si="36"/>
        <v>0</v>
      </c>
      <c r="C61">
        <f ca="1" t="shared" si="34"/>
      </c>
      <c r="D61">
        <f aca="true" ca="1" t="shared" si="39" ref="D61:F68">IF(AND(ISNUMBER(MATCH($A61,$A$46:$A$55,0)),ISNUMBER(MATCH(D$56,$B$43:$S$43,0))),OFFSET($A$45,MATCH($A61,$A$46:$A$55,0),MATCH(D$56,$B$43:$S$43,0)),"")</f>
      </c>
      <c r="E61">
        <f ca="1" t="shared" si="39"/>
        <v>498</v>
      </c>
      <c r="F61">
        <f ca="1" t="shared" si="39"/>
      </c>
      <c r="G61">
        <f ca="1" t="shared" si="35"/>
      </c>
      <c r="H61">
        <f ca="1" t="shared" si="35"/>
      </c>
      <c r="I61">
        <f ca="1" t="shared" si="35"/>
      </c>
      <c r="J61">
        <f ca="1" t="shared" si="35"/>
        <v>520</v>
      </c>
      <c r="K61">
        <f ca="1" t="shared" si="35"/>
      </c>
      <c r="L61">
        <f ca="1" t="shared" si="35"/>
      </c>
      <c r="M61">
        <f ca="1" t="shared" si="35"/>
      </c>
      <c r="N61">
        <f ca="1" t="shared" si="35"/>
      </c>
      <c r="O61">
        <f ca="1" t="shared" si="35"/>
      </c>
      <c r="P61">
        <f ca="1" t="shared" si="35"/>
      </c>
      <c r="Q61">
        <f ca="1" t="shared" si="35"/>
      </c>
      <c r="R61">
        <f ca="1" t="shared" si="35"/>
      </c>
      <c r="S61">
        <f ca="1" t="shared" si="35"/>
      </c>
      <c r="T61">
        <f ca="1" t="shared" si="35"/>
      </c>
      <c r="U61">
        <f ca="1" t="shared" si="35"/>
        <v>611</v>
      </c>
      <c r="V61">
        <f t="shared" si="37"/>
        <v>1629</v>
      </c>
      <c r="W61" t="str">
        <f t="shared" si="38"/>
        <v>ok</v>
      </c>
    </row>
    <row r="62" spans="1:23" ht="12.75">
      <c r="A62" s="1">
        <v>39661</v>
      </c>
      <c r="B62">
        <f t="shared" si="36"/>
        <v>163</v>
      </c>
      <c r="C62">
        <f ca="1" t="shared" si="34"/>
      </c>
      <c r="D62">
        <f ca="1" t="shared" si="39"/>
      </c>
      <c r="E62">
        <f ca="1" t="shared" si="39"/>
        <v>257</v>
      </c>
      <c r="F62">
        <f ca="1" t="shared" si="39"/>
      </c>
      <c r="G62">
        <f ca="1" t="shared" si="35"/>
      </c>
      <c r="H62">
        <f ca="1" t="shared" si="35"/>
      </c>
      <c r="I62">
        <f ca="1" t="shared" si="35"/>
      </c>
      <c r="J62">
        <f ca="1" t="shared" si="35"/>
        <v>487</v>
      </c>
      <c r="K62">
        <f ca="1" t="shared" si="35"/>
      </c>
      <c r="L62">
        <f ca="1" t="shared" si="35"/>
      </c>
      <c r="M62">
        <f ca="1" t="shared" si="35"/>
      </c>
      <c r="N62">
        <f ca="1" t="shared" si="35"/>
      </c>
      <c r="O62">
        <f ca="1" t="shared" si="35"/>
      </c>
      <c r="P62">
        <f ca="1" t="shared" si="35"/>
      </c>
      <c r="Q62">
        <f ca="1" t="shared" si="35"/>
      </c>
      <c r="R62">
        <f ca="1" t="shared" si="35"/>
      </c>
      <c r="S62">
        <f ca="1" t="shared" si="35"/>
      </c>
      <c r="T62">
        <f ca="1" t="shared" si="35"/>
      </c>
      <c r="U62">
        <f ca="1" t="shared" si="35"/>
        <v>707</v>
      </c>
      <c r="V62">
        <f t="shared" si="37"/>
        <v>1614</v>
      </c>
      <c r="W62" t="str">
        <f t="shared" si="38"/>
        <v>ok</v>
      </c>
    </row>
    <row r="63" spans="1:23" ht="12.75">
      <c r="A63" s="1">
        <v>39692</v>
      </c>
      <c r="B63">
        <f t="shared" si="36"/>
        <v>693</v>
      </c>
      <c r="C63">
        <f ca="1" t="shared" si="34"/>
      </c>
      <c r="D63">
        <f ca="1" t="shared" si="39"/>
      </c>
      <c r="E63">
        <f ca="1" t="shared" si="39"/>
        <v>242</v>
      </c>
      <c r="F63">
        <f ca="1" t="shared" si="39"/>
      </c>
      <c r="G63">
        <f ca="1" t="shared" si="35"/>
      </c>
      <c r="H63">
        <f ca="1" t="shared" si="35"/>
      </c>
      <c r="I63">
        <f ca="1" t="shared" si="35"/>
      </c>
      <c r="J63">
        <f ca="1" t="shared" si="35"/>
        <v>5</v>
      </c>
      <c r="K63">
        <f ca="1" t="shared" si="35"/>
      </c>
      <c r="L63">
        <f ca="1" t="shared" si="35"/>
      </c>
      <c r="M63">
        <f ca="1" t="shared" si="35"/>
      </c>
      <c r="N63">
        <f ca="1" t="shared" si="35"/>
      </c>
      <c r="O63">
        <f ca="1" t="shared" si="35"/>
      </c>
      <c r="P63">
        <f ca="1" t="shared" si="35"/>
      </c>
      <c r="Q63">
        <f ca="1" t="shared" si="35"/>
      </c>
      <c r="R63">
        <f ca="1" t="shared" si="35"/>
      </c>
      <c r="S63">
        <f ca="1" t="shared" si="35"/>
      </c>
      <c r="T63">
        <f ca="1" t="shared" si="35"/>
      </c>
      <c r="U63">
        <f ca="1" t="shared" si="35"/>
        <v>470</v>
      </c>
      <c r="V63">
        <f t="shared" si="37"/>
        <v>1410</v>
      </c>
      <c r="W63" t="str">
        <f t="shared" si="38"/>
        <v>ok</v>
      </c>
    </row>
    <row r="64" spans="1:23" ht="12.75">
      <c r="A64" s="1">
        <v>39722</v>
      </c>
      <c r="B64">
        <f t="shared" si="36"/>
        <v>830</v>
      </c>
      <c r="C64">
        <f ca="1" t="shared" si="34"/>
      </c>
      <c r="D64">
        <f ca="1" t="shared" si="39"/>
      </c>
      <c r="E64">
        <f ca="1" t="shared" si="39"/>
        <v>439</v>
      </c>
      <c r="F64">
        <f ca="1" t="shared" si="39"/>
      </c>
      <c r="G64">
        <f ca="1" t="shared" si="35"/>
      </c>
      <c r="H64">
        <f ca="1" t="shared" si="35"/>
      </c>
      <c r="I64">
        <f ca="1" t="shared" si="35"/>
      </c>
      <c r="J64">
        <f ca="1" t="shared" si="35"/>
        <v>60</v>
      </c>
      <c r="K64">
        <f ca="1" t="shared" si="35"/>
      </c>
      <c r="L64">
        <f ca="1" t="shared" si="35"/>
      </c>
      <c r="M64">
        <f ca="1" t="shared" si="35"/>
      </c>
      <c r="N64">
        <f ca="1" t="shared" si="35"/>
      </c>
      <c r="O64">
        <f ca="1" t="shared" si="35"/>
      </c>
      <c r="P64">
        <f ca="1" t="shared" si="35"/>
      </c>
      <c r="Q64">
        <f ca="1" t="shared" si="35"/>
      </c>
      <c r="R64">
        <f ca="1" t="shared" si="35"/>
      </c>
      <c r="S64">
        <f ca="1" t="shared" si="35"/>
      </c>
      <c r="T64">
        <f ca="1" t="shared" si="35"/>
      </c>
      <c r="U64">
        <f ca="1" t="shared" si="35"/>
        <v>722</v>
      </c>
      <c r="V64">
        <f t="shared" si="37"/>
        <v>2051</v>
      </c>
      <c r="W64" t="str">
        <f t="shared" si="38"/>
        <v>ok</v>
      </c>
    </row>
    <row r="65" spans="1:23" ht="12.75">
      <c r="A65" s="4">
        <v>39753</v>
      </c>
      <c r="B65">
        <f t="shared" si="36"/>
        <v>324</v>
      </c>
      <c r="C65">
        <f ca="1" t="shared" si="34"/>
      </c>
      <c r="D65">
        <f ca="1" t="shared" si="39"/>
      </c>
      <c r="E65">
        <f ca="1" t="shared" si="39"/>
        <v>190</v>
      </c>
      <c r="F65">
        <f ca="1" t="shared" si="39"/>
      </c>
      <c r="G65">
        <f ca="1" t="shared" si="35"/>
      </c>
      <c r="H65">
        <f ca="1" t="shared" si="35"/>
      </c>
      <c r="I65">
        <f ca="1" t="shared" si="35"/>
      </c>
      <c r="J65">
        <f ca="1" t="shared" si="35"/>
        <v>93</v>
      </c>
      <c r="K65">
        <f ca="1" t="shared" si="35"/>
      </c>
      <c r="L65">
        <f ca="1" t="shared" si="35"/>
      </c>
      <c r="M65">
        <f ca="1" t="shared" si="35"/>
        <v>53</v>
      </c>
      <c r="N65">
        <f ca="1" t="shared" si="35"/>
        <v>110</v>
      </c>
      <c r="O65">
        <f ca="1" t="shared" si="35"/>
        <v>99</v>
      </c>
      <c r="P65">
        <f ca="1" t="shared" si="35"/>
      </c>
      <c r="Q65">
        <f ca="1" t="shared" si="35"/>
      </c>
      <c r="R65">
        <f ca="1" t="shared" si="35"/>
        <v>93</v>
      </c>
      <c r="S65">
        <f ca="1" t="shared" si="35"/>
        <v>136</v>
      </c>
      <c r="T65">
        <f ca="1" t="shared" si="35"/>
      </c>
      <c r="U65">
        <f ca="1" t="shared" si="35"/>
        <v>397</v>
      </c>
      <c r="V65">
        <f t="shared" si="37"/>
        <v>1495</v>
      </c>
      <c r="W65" t="str">
        <f t="shared" si="38"/>
        <v>ok</v>
      </c>
    </row>
    <row r="66" spans="1:23" ht="12.75">
      <c r="A66" s="1">
        <v>39783</v>
      </c>
      <c r="B66">
        <f t="shared" si="36"/>
        <v>138</v>
      </c>
      <c r="C66">
        <f ca="1" t="shared" si="34"/>
      </c>
      <c r="D66">
        <f ca="1" t="shared" si="39"/>
      </c>
      <c r="E66">
        <f ca="1" t="shared" si="39"/>
        <v>241</v>
      </c>
      <c r="F66">
        <f ca="1" t="shared" si="39"/>
      </c>
      <c r="G66">
        <f ca="1" t="shared" si="35"/>
      </c>
      <c r="H66">
        <f ca="1" t="shared" si="35"/>
      </c>
      <c r="I66">
        <f ca="1" t="shared" si="35"/>
      </c>
      <c r="J66">
        <f ca="1" t="shared" si="35"/>
        <v>39</v>
      </c>
      <c r="K66">
        <f ca="1" t="shared" si="35"/>
      </c>
      <c r="L66">
        <f ca="1" t="shared" si="35"/>
      </c>
      <c r="M66">
        <f ca="1" t="shared" si="35"/>
        <v>99</v>
      </c>
      <c r="N66">
        <f ca="1" t="shared" si="35"/>
        <v>11</v>
      </c>
      <c r="O66">
        <f ca="1" t="shared" si="35"/>
        <v>173</v>
      </c>
      <c r="P66">
        <f ca="1" t="shared" si="35"/>
      </c>
      <c r="Q66">
        <f ca="1" t="shared" si="35"/>
      </c>
      <c r="R66">
        <f ca="1" t="shared" si="35"/>
        <v>207</v>
      </c>
      <c r="S66">
        <f ca="1" t="shared" si="35"/>
        <v>182</v>
      </c>
      <c r="T66">
        <f ca="1" t="shared" si="35"/>
      </c>
      <c r="U66">
        <f ca="1" t="shared" si="35"/>
        <v>590</v>
      </c>
      <c r="V66">
        <f t="shared" si="37"/>
        <v>1680</v>
      </c>
      <c r="W66" t="str">
        <f t="shared" si="38"/>
        <v>ok</v>
      </c>
    </row>
    <row r="67" spans="1:23" ht="12.75">
      <c r="A67" s="1">
        <v>39814</v>
      </c>
      <c r="B67">
        <f t="shared" si="36"/>
        <v>71</v>
      </c>
      <c r="C67">
        <f ca="1" t="shared" si="34"/>
        <v>55</v>
      </c>
      <c r="D67">
        <f ca="1" t="shared" si="39"/>
      </c>
      <c r="E67">
        <f ca="1" t="shared" si="39"/>
        <v>111</v>
      </c>
      <c r="F67">
        <f ca="1" t="shared" si="39"/>
      </c>
      <c r="G67">
        <f ca="1" t="shared" si="35"/>
        <v>135</v>
      </c>
      <c r="H67">
        <f ca="1" t="shared" si="35"/>
      </c>
      <c r="I67">
        <f ca="1" t="shared" si="35"/>
      </c>
      <c r="J67">
        <f ca="1" t="shared" si="35"/>
        <v>22</v>
      </c>
      <c r="K67">
        <f ca="1" t="shared" si="35"/>
      </c>
      <c r="L67">
        <f ca="1" t="shared" si="35"/>
        <v>567</v>
      </c>
      <c r="M67">
        <f ca="1" t="shared" si="35"/>
        <v>216</v>
      </c>
      <c r="N67">
        <f ca="1" t="shared" si="35"/>
        <v>56</v>
      </c>
      <c r="O67">
        <f ca="1" t="shared" si="35"/>
        <v>179</v>
      </c>
      <c r="P67">
        <f ca="1" t="shared" si="35"/>
      </c>
      <c r="Q67">
        <f ca="1" t="shared" si="35"/>
      </c>
      <c r="R67">
        <f aca="true" ca="1" t="shared" si="40" ref="H67:T68">IF(AND(ISNUMBER(MATCH($A67,$A$46:$A$55,0)),ISNUMBER(MATCH(R$56,$B$43:$S$43,0))),OFFSET($A$45,MATCH($A67,$A$46:$A$55,0),MATCH(R$56,$B$43:$S$43,0)),"")</f>
        <v>122</v>
      </c>
      <c r="S67">
        <f ca="1" t="shared" si="40"/>
        <v>243</v>
      </c>
      <c r="T67">
        <f ca="1" t="shared" si="40"/>
        <v>46</v>
      </c>
      <c r="U67">
        <f ca="1" t="shared" si="35"/>
        <v>456</v>
      </c>
      <c r="V67">
        <f t="shared" si="37"/>
        <v>2279</v>
      </c>
      <c r="W67" t="str">
        <f t="shared" si="38"/>
        <v>ok</v>
      </c>
    </row>
    <row r="68" spans="1:23" ht="12.75">
      <c r="A68" s="1">
        <v>39845</v>
      </c>
      <c r="B68">
        <f t="shared" si="36"/>
        <v>228</v>
      </c>
      <c r="C68">
        <f ca="1" t="shared" si="34"/>
        <v>195</v>
      </c>
      <c r="D68">
        <f ca="1" t="shared" si="39"/>
        <v>40</v>
      </c>
      <c r="E68">
        <f ca="1" t="shared" si="39"/>
        <v>196</v>
      </c>
      <c r="F68">
        <f ca="1" t="shared" si="39"/>
      </c>
      <c r="G68">
        <f ca="1" t="shared" si="35"/>
        <v>53</v>
      </c>
      <c r="H68">
        <f ca="1" t="shared" si="40"/>
      </c>
      <c r="I68">
        <f ca="1" t="shared" si="40"/>
      </c>
      <c r="J68">
        <f ca="1" t="shared" si="40"/>
        <v>50</v>
      </c>
      <c r="K68">
        <f ca="1" t="shared" si="40"/>
        <v>122</v>
      </c>
      <c r="L68">
        <f ca="1" t="shared" si="40"/>
        <v>192</v>
      </c>
      <c r="M68">
        <f ca="1" t="shared" si="40"/>
        <v>244</v>
      </c>
      <c r="N68">
        <f ca="1" t="shared" si="40"/>
        <v>6</v>
      </c>
      <c r="O68">
        <f ca="1" t="shared" si="40"/>
        <v>98</v>
      </c>
      <c r="P68">
        <f ca="1" t="shared" si="40"/>
      </c>
      <c r="Q68">
        <f ca="1" t="shared" si="40"/>
        <v>164</v>
      </c>
      <c r="R68">
        <f ca="1" t="shared" si="40"/>
        <v>97</v>
      </c>
      <c r="S68">
        <f ca="1" t="shared" si="40"/>
        <v>247</v>
      </c>
      <c r="T68">
        <f ca="1" t="shared" si="40"/>
        <v>90</v>
      </c>
      <c r="U68">
        <f ca="1" t="shared" si="35"/>
        <v>332</v>
      </c>
      <c r="V68">
        <f t="shared" si="37"/>
        <v>2354</v>
      </c>
      <c r="W68" t="str">
        <f t="shared" si="38"/>
        <v>ok</v>
      </c>
    </row>
    <row r="69" spans="1:22" ht="12.75">
      <c r="A69" s="1">
        <v>39873</v>
      </c>
      <c r="B69" s="5"/>
      <c r="C69" s="5">
        <v>62</v>
      </c>
      <c r="D69" s="5">
        <v>199</v>
      </c>
      <c r="E69" s="5">
        <v>171</v>
      </c>
      <c r="F69" s="5">
        <v>30</v>
      </c>
      <c r="G69" s="5">
        <v>61</v>
      </c>
      <c r="H69" s="5">
        <v>103</v>
      </c>
      <c r="I69" s="5">
        <v>29</v>
      </c>
      <c r="J69" s="5">
        <v>254</v>
      </c>
      <c r="K69" s="5">
        <v>104</v>
      </c>
      <c r="L69" s="5">
        <v>156</v>
      </c>
      <c r="M69" s="5">
        <v>299</v>
      </c>
      <c r="N69" s="5">
        <v>16</v>
      </c>
      <c r="O69" s="5">
        <v>105</v>
      </c>
      <c r="P69" s="5">
        <v>15</v>
      </c>
      <c r="Q69" s="5">
        <v>16</v>
      </c>
      <c r="R69" s="5">
        <v>98</v>
      </c>
      <c r="S69" s="5">
        <v>119</v>
      </c>
      <c r="T69" s="5">
        <v>66</v>
      </c>
      <c r="U69" s="5">
        <v>542</v>
      </c>
      <c r="V69" s="5">
        <f>SUM(B69:U69)</f>
        <v>2445</v>
      </c>
    </row>
    <row r="70" spans="1:17" ht="12.75">
      <c r="A70" s="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3" ht="12.75">
      <c r="A71" s="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2009-04-06T17:34:00Z</cp:lastPrinted>
  <dcterms:created xsi:type="dcterms:W3CDTF">2008-09-09T12:37:42Z</dcterms:created>
  <dcterms:modified xsi:type="dcterms:W3CDTF">2009-04-06T17:34:11Z</dcterms:modified>
  <cp:category/>
  <cp:version/>
  <cp:contentType/>
  <cp:contentStatus/>
</cp:coreProperties>
</file>