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55" windowWidth="16665" windowHeight="6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<sst xmlns="http://schemas.openxmlformats.org/spreadsheetml/2006/main" count="73" uniqueCount="29">
  <si>
    <t>Baher Raïs</t>
  </si>
  <si>
    <t>Eugène Etoundi</t>
  </si>
  <si>
    <t>Feriel Bouzerda</t>
  </si>
  <si>
    <t>Olivier Kobi</t>
  </si>
  <si>
    <t>Sujatha Nampally</t>
  </si>
  <si>
    <t>Total</t>
  </si>
  <si>
    <t>Farah Auf</t>
  </si>
  <si>
    <t>Selma Aboussaoud</t>
  </si>
  <si>
    <t>Antoine Mveng</t>
  </si>
  <si>
    <t>Alla Ryane</t>
  </si>
  <si>
    <t>Steve Siva</t>
  </si>
  <si>
    <t>Aliona Copaci</t>
  </si>
  <si>
    <t>Chaki Reda</t>
  </si>
  <si>
    <t>Eric Ladem</t>
  </si>
  <si>
    <t>Hasmik Shalunts</t>
  </si>
  <si>
    <t>Herison Andriamihaja</t>
  </si>
  <si>
    <t>Khalil Rais</t>
  </si>
  <si>
    <t>Petru Voinescu</t>
  </si>
  <si>
    <t>Other Employees</t>
  </si>
  <si>
    <t>Kerim Teboulbi</t>
  </si>
  <si>
    <t>Olivier Wieser</t>
  </si>
  <si>
    <t>Alain Seblono</t>
  </si>
  <si>
    <t>Bobby Bhardwaj</t>
  </si>
  <si>
    <t>Grigori Baghdasaryan</t>
  </si>
  <si>
    <t>Mohamad Hammoud</t>
  </si>
  <si>
    <t>Sonia Gabriel</t>
  </si>
  <si>
    <t>Grigor Torozyan</t>
  </si>
  <si>
    <t>Mohamed Aboud</t>
  </si>
  <si>
    <t>Samuel Zare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</si>
</sst>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/yyyy"/>
    <numFmt numFmtId="165" formatCode="mmmm\ 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mm\'yy"/>
  </numFmts>
  <fonts count="15">
    <font>
      <sz val="10"/>
      <name val="Arial"/>
      <family val="0"/>
    </font>
    <font>
      <sz val="12"/>
      <name val="Century Gothic"/>
      <family val="2"/>
    </font>
    <font>
      <sz val="14"/>
      <name val="Century Gothic"/>
      <family val="2"/>
    </font>
    <font>
      <sz val="11.75"/>
      <name val="Century Gothic"/>
      <family val="2"/>
    </font>
    <font>
      <sz val="10"/>
      <color indexed="12"/>
      <name val="Arial"/>
      <family val="2"/>
    </font>
    <font>
      <sz val="9.75"/>
      <name val="Century Gothic"/>
      <family val="2"/>
    </font>
    <font>
      <u val="single"/>
      <sz val="9.75"/>
      <name val="Century Gothic"/>
      <family val="2"/>
    </font>
    <font>
      <u val="single"/>
      <sz val="12"/>
      <name val="Century Gothic"/>
      <family val="2"/>
    </font>
    <font>
      <u val="single"/>
      <sz val="14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sz val="8.75"/>
      <name val="Century Gothic"/>
      <family val="2"/>
    </font>
    <font>
      <u val="single"/>
      <sz val="14"/>
      <color indexed="10"/>
      <name val="Century Gothic"/>
      <family val="2"/>
    </font>
    <font>
      <u val="single"/>
      <sz val="11.75"/>
      <name val="Century Gothic"/>
      <family val="2"/>
    </font>
    <font>
      <sz val="8"/>
      <name val="Century Gothic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4" fillId="0" borderId="0" xfId="0" applyNumberFormat="1" applyFont="1" applyAlignment="1">
      <alignment/>
    </xf>
    <xf numFmtId="0" fontId="4" fillId="0" borderId="0" xfId="0" applyFont="1" applyAlignment="1">
      <alignment/>
    </xf>
    <xf numFmtId="14" fontId="0" fillId="0" borderId="0" xfId="0" applyNumberFormat="1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2008-11-01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09475"/>
          <c:w val="0.88725"/>
          <c:h val="0.8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99CC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Sheet1!$B$4:$B$9</c:f>
              <c:numCache/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Anto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Sheet1!$C$4:$C$9</c:f>
              <c:numCache/>
            </c:numRef>
          </c:val>
        </c:ser>
        <c:ser>
          <c:idx val="2"/>
          <c:order val="2"/>
          <c:tx>
            <c:strRef>
              <c:f>Sheet1!$D$3</c:f>
              <c:strCache>
                <c:ptCount val="1"/>
                <c:pt idx="0">
                  <c:v>Bahe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4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Sheet1!$D$4:$D$9</c:f>
              <c:numCache/>
            </c:numRef>
          </c:val>
        </c:ser>
        <c:ser>
          <c:idx val="3"/>
          <c:order val="3"/>
          <c:tx>
            <c:strRef>
              <c:f>Sheet1!$E$3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Sheet1!$E$4:$E$9</c:f>
              <c:numCache/>
            </c:numRef>
          </c:val>
        </c:ser>
        <c:ser>
          <c:idx val="4"/>
          <c:order val="4"/>
          <c:tx>
            <c:strRef>
              <c:f>Sheet1!$F$3</c:f>
              <c:strCache>
                <c:ptCount val="1"/>
                <c:pt idx="0">
                  <c:v>Fara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Sheet1!$F$4:$F$9</c:f>
              <c:numCache/>
            </c:numRef>
          </c:val>
        </c:ser>
        <c:ser>
          <c:idx val="5"/>
          <c:order val="5"/>
          <c:tx>
            <c:strRef>
              <c:f>Sheet1!$G$3</c:f>
              <c:strCache>
                <c:ptCount val="1"/>
                <c:pt idx="0">
                  <c:v>Feri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Sheet1!$G$4:$G$9</c:f>
              <c:numCache/>
            </c:numRef>
          </c:val>
        </c:ser>
        <c:ser>
          <c:idx val="6"/>
          <c:order val="6"/>
          <c:tx>
            <c:strRef>
              <c:f>Sheet1!$H$3</c:f>
              <c:strCache>
                <c:ptCount val="1"/>
                <c:pt idx="0">
                  <c:v>Oliv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Sheet1!$H$4:$H$9</c:f>
              <c:numCache/>
            </c:numRef>
          </c:val>
        </c:ser>
        <c:ser>
          <c:idx val="7"/>
          <c:order val="7"/>
          <c:tx>
            <c:strRef>
              <c:f>Sheet1!$I$3</c:f>
              <c:strCache>
                <c:ptCount val="1"/>
                <c:pt idx="0">
                  <c:v>Selm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Sheet1!$I$4:$I$9</c:f>
              <c:numCache/>
            </c:numRef>
          </c:val>
        </c:ser>
        <c:ser>
          <c:idx val="8"/>
          <c:order val="8"/>
          <c:tx>
            <c:strRef>
              <c:f>Sheet1!$J$3</c:f>
              <c:strCache>
                <c:ptCount val="1"/>
                <c:pt idx="0">
                  <c:v>Stev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Sheet1!$J$4:$J$9</c:f>
              <c:numCache/>
            </c:numRef>
          </c:val>
        </c:ser>
        <c:ser>
          <c:idx val="9"/>
          <c:order val="9"/>
          <c:tx>
            <c:strRef>
              <c:f>Sheet1!$K$3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Sheet1!$K$4:$K$9</c:f>
              <c:numCache/>
            </c:numRef>
          </c:val>
        </c:ser>
        <c:overlap val="100"/>
        <c:gapWidth val="40"/>
        <c:axId val="34469020"/>
        <c:axId val="41785725"/>
      </c:barChart>
      <c:dateAx>
        <c:axId val="34469020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41785725"/>
        <c:crosses val="autoZero"/>
        <c:auto val="0"/>
        <c:noMultiLvlLbl val="0"/>
      </c:dateAx>
      <c:valAx>
        <c:axId val="41785725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/>
            </a:pPr>
          </a:p>
        </c:txPr>
        <c:crossAx val="344690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425"/>
          <c:y val="0.18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/>
              <a:t>2008-12-05</a:t>
            </a:r>
          </a:p>
        </c:rich>
      </c:tx>
      <c:layout>
        <c:manualLayout>
          <c:xMode val="factor"/>
          <c:yMode val="factor"/>
          <c:x val="-0.083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08825"/>
          <c:w val="0.887"/>
          <c:h val="0.89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sng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Sheet1!$B$13:$B$19</c:f>
              <c:numCache>
                <c:ptCount val="7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684</c:v>
                </c:pt>
                <c:pt idx="5">
                  <c:v>808</c:v>
                </c:pt>
              </c:numCache>
            </c:numRef>
          </c:val>
        </c:ser>
        <c:ser>
          <c:idx val="1"/>
          <c:order val="1"/>
          <c:tx>
            <c:strRef>
              <c:f>Sheet1!$C$12</c:f>
              <c:strCache>
                <c:ptCount val="1"/>
                <c:pt idx="0">
                  <c:v>Alio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Sheet1!$C$13:$C$19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19</c:v>
                </c:pt>
              </c:numCache>
            </c:numRef>
          </c:val>
        </c:ser>
        <c:ser>
          <c:idx val="2"/>
          <c:order val="2"/>
          <c:tx>
            <c:strRef>
              <c:f>Sheet1!$D$12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Sheet1!$D$13:$D$19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22</c:v>
                </c:pt>
                <c:pt idx="6">
                  <c:v>30</c:v>
                </c:pt>
              </c:numCache>
            </c:numRef>
          </c:val>
        </c:ser>
        <c:ser>
          <c:idx val="3"/>
          <c:order val="3"/>
          <c:tx>
            <c:strRef>
              <c:f>Sheet1!$E$12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Sheet1!$E$13:$E$19</c:f>
              <c:numCache>
                <c:ptCount val="7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</c:numCache>
            </c:numRef>
          </c:val>
        </c:ser>
        <c:ser>
          <c:idx val="4"/>
          <c:order val="4"/>
          <c:tx>
            <c:strRef>
              <c:f>Sheet1!$F$12</c:f>
              <c:strCache>
                <c:ptCount val="1"/>
                <c:pt idx="0">
                  <c:v>Chak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Sheet1!$F$13:$F$19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23</c:v>
                </c:pt>
              </c:numCache>
            </c:numRef>
          </c:val>
        </c:ser>
        <c:ser>
          <c:idx val="5"/>
          <c:order val="5"/>
          <c:tx>
            <c:strRef>
              <c:f>Sheet1!$G$12</c:f>
              <c:strCache>
                <c:ptCount val="1"/>
                <c:pt idx="0">
                  <c:v>Eric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Sheet1!$G$13:$G$19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64</c:v>
                </c:pt>
              </c:numCache>
            </c:numRef>
          </c:val>
        </c:ser>
        <c:ser>
          <c:idx val="6"/>
          <c:order val="6"/>
          <c:tx>
            <c:strRef>
              <c:f>Sheet1!$H$12</c:f>
              <c:strCache>
                <c:ptCount val="1"/>
                <c:pt idx="0">
                  <c:v>Eugè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Sheet1!$H$13:$H$19</c:f>
              <c:numCache>
                <c:ptCount val="7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</c:numCache>
            </c:numRef>
          </c:val>
        </c:ser>
        <c:ser>
          <c:idx val="7"/>
          <c:order val="7"/>
          <c:tx>
            <c:strRef>
              <c:f>Sheet1!$I$12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Sheet1!$I$13:$I$19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</c:numCache>
            </c:numRef>
          </c:val>
        </c:ser>
        <c:ser>
          <c:idx val="8"/>
          <c:order val="8"/>
          <c:tx>
            <c:strRef>
              <c:f>Sheet1!$J$12</c:f>
              <c:strCache>
                <c:ptCount val="1"/>
                <c:pt idx="0">
                  <c:v>Heri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Sheet1!$J$13:$J$19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</c:numCache>
            </c:numRef>
          </c:val>
        </c:ser>
        <c:ser>
          <c:idx val="9"/>
          <c:order val="9"/>
          <c:tx>
            <c:strRef>
              <c:f>Sheet1!$K$12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Sheet1!$K$13:$K$19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</c:numCache>
            </c:numRef>
          </c:val>
        </c:ser>
        <c:ser>
          <c:idx val="10"/>
          <c:order val="10"/>
          <c:tx>
            <c:strRef>
              <c:f>Sheet1!$L$12</c:f>
              <c:strCache>
                <c:ptCount val="1"/>
                <c:pt idx="0">
                  <c:v>Khal</c:v>
                </c:pt>
              </c:strCache>
            </c:strRef>
          </c:tx>
          <c:spPr>
            <a:solidFill>
              <a:srgbClr val="99CCFF"/>
            </a:soli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Sheet1!$L$13:$L$19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</c:numCache>
            </c:numRef>
          </c:val>
        </c:ser>
        <c:ser>
          <c:idx val="11"/>
          <c:order val="11"/>
          <c:tx>
            <c:strRef>
              <c:f>Sheet1!$M$12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Sheet1!$M$13:$M$19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</c:numCache>
            </c:numRef>
          </c:val>
        </c:ser>
        <c:ser>
          <c:idx val="12"/>
          <c:order val="12"/>
          <c:tx>
            <c:strRef>
              <c:f>Sheet1!$N$12</c:f>
              <c:strCache>
                <c:ptCount val="1"/>
                <c:pt idx="0">
                  <c:v>Petr</c:v>
                </c:pt>
              </c:strCache>
            </c:strRef>
          </c:tx>
          <c:spPr>
            <a:solidFill>
              <a:srgbClr val="CC99FF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Sheet1!$N$13:$N$19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</c:numCache>
            </c:numRef>
          </c:val>
        </c:ser>
        <c:ser>
          <c:idx val="13"/>
          <c:order val="13"/>
          <c:tx>
            <c:strRef>
              <c:f>Sheet1!$O$12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Sheet1!$O$13:$O$19</c:f>
              <c:numCache>
                <c:ptCount val="7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</c:numCache>
            </c:numRef>
          </c:val>
        </c:ser>
        <c:overlap val="100"/>
        <c:gapWidth val="40"/>
        <c:axId val="40527206"/>
        <c:axId val="29200535"/>
      </c:barChart>
      <c:lineChart>
        <c:grouping val="standard"/>
        <c:varyColors val="0"/>
        <c:ser>
          <c:idx val="14"/>
          <c:order val="14"/>
          <c:tx>
            <c:strRef>
              <c:f>Sheet1!$P$12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Sheet1!$P$13:$P$19</c:f>
              <c:numCache>
                <c:ptCount val="7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</c:numCache>
            </c:numRef>
          </c:val>
          <c:smooth val="0"/>
        </c:ser>
        <c:axId val="40527206"/>
        <c:axId val="29200535"/>
      </c:lineChart>
      <c:dateAx>
        <c:axId val="40527206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29200535"/>
        <c:crosses val="autoZero"/>
        <c:auto val="0"/>
        <c:noMultiLvlLbl val="0"/>
      </c:dateAx>
      <c:valAx>
        <c:axId val="29200535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405272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14"/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87625"/>
          <c:y val="0.00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/>
              <a:t>2009-1-3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45"/>
          <c:w val="0.91475"/>
          <c:h val="0.87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Sheet1!$B$22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Sheet1!$B$23:$B$30</c:f>
              <c:numCache>
                <c:ptCount val="8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684</c:v>
                </c:pt>
                <c:pt idx="5">
                  <c:v>808</c:v>
                </c:pt>
                <c:pt idx="6">
                  <c:v>106</c:v>
                </c:pt>
              </c:numCache>
            </c:numRef>
          </c:val>
        </c:ser>
        <c:ser>
          <c:idx val="1"/>
          <c:order val="1"/>
          <c:tx>
            <c:strRef>
              <c:f>Sheet1!$C$22</c:f>
              <c:strCache>
                <c:ptCount val="1"/>
                <c:pt idx="0">
                  <c:v>Alla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Sheet1!$C$23:$C$30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22</c:v>
                </c:pt>
                <c:pt idx="6">
                  <c:v>30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Sheet1!$D$22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Sheet1!$D$23:$D$30</c:f>
              <c:numCache>
                <c:ptCount val="8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</c:numCache>
            </c:numRef>
          </c:val>
        </c:ser>
        <c:ser>
          <c:idx val="3"/>
          <c:order val="3"/>
          <c:tx>
            <c:strRef>
              <c:f>Sheet1!$E$22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Sheet1!$E$23:$E$30</c:f>
              <c:numCache>
                <c:ptCount val="8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</c:numCache>
            </c:numRef>
          </c:val>
        </c:ser>
        <c:ser>
          <c:idx val="4"/>
          <c:order val="4"/>
          <c:tx>
            <c:strRef>
              <c:f>Sheet1!$F$22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Sheet1!$F$23:$F$30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</c:numCache>
            </c:numRef>
          </c:val>
        </c:ser>
        <c:ser>
          <c:idx val="5"/>
          <c:order val="5"/>
          <c:tx>
            <c:strRef>
              <c:f>Sheet1!$G$22</c:f>
              <c:strCache>
                <c:ptCount val="1"/>
                <c:pt idx="0">
                  <c:v>Heri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Sheet1!$G$23:$G$30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  <c:pt idx="7">
                  <c:v>138</c:v>
                </c:pt>
              </c:numCache>
            </c:numRef>
          </c:val>
        </c:ser>
        <c:ser>
          <c:idx val="6"/>
          <c:order val="6"/>
          <c:tx>
            <c:strRef>
              <c:f>Sheet1!$H$22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Sheet1!$H$23:$H$30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</c:numCache>
            </c:numRef>
          </c:val>
        </c:ser>
        <c:ser>
          <c:idx val="7"/>
          <c:order val="7"/>
          <c:tx>
            <c:strRef>
              <c:f>Sheet1!$I$22</c:f>
              <c:strCache>
                <c:ptCount val="1"/>
                <c:pt idx="0">
                  <c:v>Khal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Sheet1!$I$23:$I$30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</c:numCache>
            </c:numRef>
          </c:val>
        </c:ser>
        <c:ser>
          <c:idx val="8"/>
          <c:order val="8"/>
          <c:tx>
            <c:strRef>
              <c:f>Sheet1!$J$22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Sheet1!$J$23:$J$30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</c:numCache>
            </c:numRef>
          </c:val>
        </c:ser>
        <c:ser>
          <c:idx val="9"/>
          <c:order val="9"/>
          <c:tx>
            <c:strRef>
              <c:f>Sheet1!$K$22</c:f>
              <c:strCache>
                <c:ptCount val="1"/>
                <c:pt idx="0">
                  <c:v>Petr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Sheet1!$K$23:$K$30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</c:numCache>
            </c:numRef>
          </c:val>
        </c:ser>
        <c:ser>
          <c:idx val="10"/>
          <c:order val="10"/>
          <c:tx>
            <c:strRef>
              <c:f>Sheet1!$L$22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Sheet1!$L$23:$L$30</c:f>
              <c:numCache>
                <c:ptCount val="8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</c:numCache>
            </c:numRef>
          </c:val>
        </c:ser>
        <c:overlap val="100"/>
        <c:gapWidth val="40"/>
        <c:axId val="61478224"/>
        <c:axId val="16433105"/>
      </c:barChart>
      <c:lineChart>
        <c:grouping val="standard"/>
        <c:varyColors val="0"/>
        <c:ser>
          <c:idx val="11"/>
          <c:order val="11"/>
          <c:tx>
            <c:strRef>
              <c:f>Sheet1!$M$22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9FF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#,##0" sourceLinked="0"/>
            <c:txPr>
              <a:bodyPr vert="horz" rot="0"/>
              <a:lstStyle/>
              <a:p>
                <a:pPr algn="ctr">
                  <a:defRPr lang="en-US" cap="none" sz="12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Sheet1!$M$23:$M$30</c:f>
              <c:numCache>
                <c:ptCount val="8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</c:numCache>
            </c:numRef>
          </c:val>
          <c:smooth val="0"/>
        </c:ser>
        <c:axId val="61478224"/>
        <c:axId val="16433105"/>
      </c:lineChart>
      <c:dateAx>
        <c:axId val="61478224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16433105"/>
        <c:crosses val="autoZero"/>
        <c:auto val="0"/>
        <c:noMultiLvlLbl val="0"/>
      </c:dateAx>
      <c:valAx>
        <c:axId val="16433105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614782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075"/>
          <c:y val="0.09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2009-2-7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2"/>
          <c:w val="0.89675"/>
          <c:h val="0.88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Sheet1!$B$33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Sheet1!$B$34:$B$42</c:f>
              <c:numCache>
                <c:ptCount val="9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136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Sheet1!$C$33</c:f>
              <c:strCache>
                <c:ptCount val="1"/>
                <c:pt idx="0">
                  <c:v>Alai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Sheet1!$C$34:$C$42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</c:numCache>
            </c:numRef>
          </c:val>
        </c:ser>
        <c:ser>
          <c:idx val="2"/>
          <c:order val="2"/>
          <c:tx>
            <c:strRef>
              <c:f>Sheet1!$D$33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Sheet1!$D$34:$D$42</c:f>
              <c:numCache>
                <c:ptCount val="9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</c:numCache>
            </c:numRef>
          </c:val>
        </c:ser>
        <c:ser>
          <c:idx val="3"/>
          <c:order val="3"/>
          <c:tx>
            <c:strRef>
              <c:f>Sheet1!$E$33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Sheet1!$E$34:$E$42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</c:numCache>
            </c:numRef>
          </c:val>
        </c:ser>
        <c:ser>
          <c:idx val="4"/>
          <c:order val="4"/>
          <c:tx>
            <c:strRef>
              <c:f>Sheet1!$F$33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Sheet1!$F$34:$F$42</c:f>
              <c:numCache>
                <c:ptCount val="9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</c:numCache>
            </c:numRef>
          </c:val>
        </c:ser>
        <c:ser>
          <c:idx val="5"/>
          <c:order val="5"/>
          <c:tx>
            <c:strRef>
              <c:f>Sheet1!$G$33</c:f>
              <c:strCache>
                <c:ptCount val="1"/>
                <c:pt idx="0">
                  <c:v>Grig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Sheet1!$G$34:$G$42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</c:numCache>
            </c:numRef>
          </c:val>
        </c:ser>
        <c:ser>
          <c:idx val="6"/>
          <c:order val="6"/>
          <c:tx>
            <c:strRef>
              <c:f>Sheet1!$H$33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delete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Sheet1!$H$34:$H$42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</c:numCache>
            </c:numRef>
          </c:val>
        </c:ser>
        <c:ser>
          <c:idx val="7"/>
          <c:order val="7"/>
          <c:tx>
            <c:strRef>
              <c:f>Sheet1!$I$33</c:f>
              <c:strCache>
                <c:ptCount val="1"/>
                <c:pt idx="0">
                  <c:v>Heri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Sheet1!$I$34:$I$42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  <c:pt idx="7">
                  <c:v>138</c:v>
                </c:pt>
                <c:pt idx="8">
                  <c:v>56</c:v>
                </c:pt>
              </c:numCache>
            </c:numRef>
          </c:val>
        </c:ser>
        <c:ser>
          <c:idx val="8"/>
          <c:order val="8"/>
          <c:tx>
            <c:strRef>
              <c:f>Sheet1!$J$33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Sheet1!$J$34:$J$42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</c:numCache>
            </c:numRef>
          </c:val>
        </c:ser>
        <c:ser>
          <c:idx val="9"/>
          <c:order val="9"/>
          <c:tx>
            <c:strRef>
              <c:f>Sheet1!$K$33</c:f>
              <c:strCache>
                <c:ptCount val="1"/>
                <c:pt idx="0">
                  <c:v>Khal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Sheet1!$K$34:$K$42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</c:numCache>
            </c:numRef>
          </c:val>
        </c:ser>
        <c:ser>
          <c:idx val="10"/>
          <c:order val="10"/>
          <c:tx>
            <c:strRef>
              <c:f>Sheet1!$L$33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Sheet1!$L$34:$L$42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15</c:v>
                </c:pt>
              </c:numCache>
            </c:numRef>
          </c:val>
        </c:ser>
        <c:ser>
          <c:idx val="11"/>
          <c:order val="11"/>
          <c:tx>
            <c:strRef>
              <c:f>Sheet1!$M$33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Sheet1!$M$34:$M$42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</c:numCache>
            </c:numRef>
          </c:val>
        </c:ser>
        <c:ser>
          <c:idx val="12"/>
          <c:order val="12"/>
          <c:tx>
            <c:strRef>
              <c:f>Sheet1!$N$33</c:f>
              <c:strCache>
                <c:ptCount val="1"/>
                <c:pt idx="0">
                  <c:v>Petr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Sheet1!$N$34:$N$42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</c:numCache>
            </c:numRef>
          </c:val>
        </c:ser>
        <c:ser>
          <c:idx val="13"/>
          <c:order val="13"/>
          <c:tx>
            <c:strRef>
              <c:f>Sheet1!$O$33</c:f>
              <c:strCache>
                <c:ptCount val="1"/>
                <c:pt idx="0">
                  <c:v>Soni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Sheet1!$O$34:$O$42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</c:numCache>
            </c:numRef>
          </c:val>
        </c:ser>
        <c:ser>
          <c:idx val="14"/>
          <c:order val="14"/>
          <c:tx>
            <c:strRef>
              <c:f>Sheet1!$P$33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Sheet1!$P$34:$P$42</c:f>
              <c:numCache>
                <c:ptCount val="9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</c:numCache>
            </c:numRef>
          </c:val>
        </c:ser>
        <c:overlap val="100"/>
        <c:gapWidth val="25"/>
        <c:axId val="13680218"/>
        <c:axId val="56013099"/>
      </c:barChart>
      <c:lineChart>
        <c:grouping val="standard"/>
        <c:varyColors val="0"/>
        <c:ser>
          <c:idx val="15"/>
          <c:order val="15"/>
          <c:tx>
            <c:strRef>
              <c:f>Sheet1!$Q$33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Sheet1!$Q$34:$Q$42</c:f>
              <c:numCache>
                <c:ptCount val="9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</c:numCache>
            </c:numRef>
          </c:val>
          <c:smooth val="0"/>
        </c:ser>
        <c:axId val="13680218"/>
        <c:axId val="56013099"/>
      </c:lineChart>
      <c:dateAx>
        <c:axId val="13680218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56013099"/>
        <c:crosses val="autoZero"/>
        <c:auto val="0"/>
        <c:noMultiLvlLbl val="0"/>
      </c:dateAx>
      <c:valAx>
        <c:axId val="56013099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136802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75" b="0" i="0" u="none" baseline="0">
                <a:solidFill>
                  <a:srgbClr val="333399"/>
                </a:solidFill>
              </a:defRPr>
            </a:pPr>
          </a:p>
        </c:txPr>
      </c:legendEntry>
      <c:legendEntry>
        <c:idx val="15"/>
        <c:txPr>
          <a:bodyPr vert="horz" rot="0"/>
          <a:lstStyle/>
          <a:p>
            <a:pPr>
              <a:defRPr lang="en-US" cap="none" sz="1175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89925"/>
          <c:y val="0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2009-2-13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35"/>
          <c:w val="1"/>
          <c:h val="0.76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Sheet1!$B$45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Sheet1!$B$46:$B$55</c:f>
              <c:numCache>
                <c:ptCount val="10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136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Sheet1!$C$45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Sheet1!$C$46:$C$55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25</c:v>
                </c:pt>
              </c:numCache>
            </c:numRef>
          </c:val>
        </c:ser>
        <c:ser>
          <c:idx val="2"/>
          <c:order val="2"/>
          <c:tx>
            <c:strRef>
              <c:f>Sheet1!$D$45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Sheet1!$D$46:$D$55</c:f>
              <c:numCache>
                <c:ptCount val="10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119</c:v>
                </c:pt>
              </c:numCache>
            </c:numRef>
          </c:val>
        </c:ser>
        <c:ser>
          <c:idx val="3"/>
          <c:order val="3"/>
          <c:tx>
            <c:strRef>
              <c:f>Sheet1!$E$45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Sheet1!$E$46:$E$55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</c:numCache>
            </c:numRef>
          </c:val>
        </c:ser>
        <c:ser>
          <c:idx val="4"/>
          <c:order val="4"/>
          <c:tx>
            <c:strRef>
              <c:f>Sheet1!$F$45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Sheet1!$F$46:$F$55</c:f>
              <c:numCache>
                <c:ptCount val="10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20</c:v>
                </c:pt>
              </c:numCache>
            </c:numRef>
          </c:val>
        </c:ser>
        <c:ser>
          <c:idx val="5"/>
          <c:order val="5"/>
          <c:tx>
            <c:strRef>
              <c:f>Sheet1!$G$45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Sheet1!$G$46:$G$55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63</c:v>
                </c:pt>
              </c:numCache>
            </c:numRef>
          </c:val>
        </c:ser>
        <c:ser>
          <c:idx val="6"/>
          <c:order val="6"/>
          <c:tx>
            <c:strRef>
              <c:f>Sheet1!$H$45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Sheet1!$H$46:$H$55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36</c:v>
                </c:pt>
              </c:numCache>
            </c:numRef>
          </c:val>
        </c:ser>
        <c:ser>
          <c:idx val="7"/>
          <c:order val="7"/>
          <c:tx>
            <c:strRef>
              <c:f>Sheet1!$I$45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Sheet1!$I$46:$I$55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82</c:v>
                </c:pt>
              </c:numCache>
            </c:numRef>
          </c:val>
        </c:ser>
        <c:ser>
          <c:idx val="8"/>
          <c:order val="8"/>
          <c:tx>
            <c:strRef>
              <c:f>Sheet1!$J$45</c:f>
              <c:strCache>
                <c:ptCount val="1"/>
                <c:pt idx="0">
                  <c:v>HerA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Sheet1!$J$46:$J$55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  <c:pt idx="7">
                  <c:v>138</c:v>
                </c:pt>
                <c:pt idx="8">
                  <c:v>56</c:v>
                </c:pt>
              </c:numCache>
            </c:numRef>
          </c:val>
        </c:ser>
        <c:ser>
          <c:idx val="9"/>
          <c:order val="9"/>
          <c:tx>
            <c:strRef>
              <c:f>Sheet1!$K$45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Sheet1!$K$46:$K$55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5</c:v>
                </c:pt>
              </c:numCache>
            </c:numRef>
          </c:val>
        </c:ser>
        <c:ser>
          <c:idx val="10"/>
          <c:order val="10"/>
          <c:tx>
            <c:strRef>
              <c:f>Sheet1!$L$45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Sheet1!$L$46:$L$55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33</c:v>
                </c:pt>
              </c:numCache>
            </c:numRef>
          </c:val>
        </c:ser>
        <c:ser>
          <c:idx val="11"/>
          <c:order val="11"/>
          <c:tx>
            <c:strRef>
              <c:f>Sheet1!$M$45</c:f>
              <c:strCache>
                <c:ptCount val="1"/>
                <c:pt idx="0">
                  <c:v>MohH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Sheet1!$M$46:$M$55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15</c:v>
                </c:pt>
                <c:pt idx="9">
                  <c:v>127</c:v>
                </c:pt>
              </c:numCache>
            </c:numRef>
          </c:val>
        </c:ser>
        <c:ser>
          <c:idx val="12"/>
          <c:order val="12"/>
          <c:tx>
            <c:strRef>
              <c:f>Sheet1!$N$45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Sheet1!$N$46:$N$55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83</c:v>
                </c:pt>
              </c:numCache>
            </c:numRef>
          </c:val>
        </c:ser>
        <c:ser>
          <c:idx val="13"/>
          <c:order val="13"/>
          <c:tx>
            <c:strRef>
              <c:f>Sheet1!$O$45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Sheet1!$O$46:$O$55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20</c:v>
                </c:pt>
              </c:numCache>
            </c:numRef>
          </c:val>
        </c:ser>
        <c:ser>
          <c:idx val="14"/>
          <c:order val="14"/>
          <c:tx>
            <c:strRef>
              <c:f>Sheet1!$P$45</c:f>
              <c:strCache>
                <c:ptCount val="1"/>
                <c:pt idx="0">
                  <c:v>PetV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Sheet1!$P$46:$P$55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  <c:pt idx="9">
                  <c:v>67</c:v>
                </c:pt>
              </c:numCache>
            </c:numRef>
          </c:val>
        </c:ser>
        <c:ser>
          <c:idx val="15"/>
          <c:order val="15"/>
          <c:tx>
            <c:strRef>
              <c:f>Sheet1!$Q$45</c:f>
              <c:strCache>
                <c:ptCount val="1"/>
                <c:pt idx="0">
                  <c:v>SamZ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Sheet1!$A$46:$A$55</c:f>
              <c:strCache/>
            </c:strRef>
          </c:cat>
          <c:val>
            <c:numRef>
              <c:f>Sheet1!$Q$46:$Q$55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27</c:v>
                </c:pt>
              </c:numCache>
            </c:numRef>
          </c:val>
        </c:ser>
        <c:ser>
          <c:idx val="16"/>
          <c:order val="16"/>
          <c:tx>
            <c:strRef>
              <c:f>Sheet1!$R$45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elete val="1"/>
          </c:dLbls>
          <c:cat>
            <c:strRef>
              <c:f>Sheet1!$A$46:$A$55</c:f>
              <c:strCache/>
            </c:strRef>
          </c:cat>
          <c:val>
            <c:numRef>
              <c:f>Sheet1!$R$46:$R$55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29</c:v>
                </c:pt>
              </c:numCache>
            </c:numRef>
          </c:val>
        </c:ser>
        <c:ser>
          <c:idx val="17"/>
          <c:order val="17"/>
          <c:tx>
            <c:strRef>
              <c:f>Sheet1!$S$45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Sheet1!$S$46:$S$55</c:f>
              <c:numCache>
                <c:ptCount val="10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143</c:v>
                </c:pt>
              </c:numCache>
            </c:numRef>
          </c:val>
        </c:ser>
        <c:overlap val="100"/>
        <c:gapWidth val="20"/>
        <c:axId val="34355844"/>
        <c:axId val="40767141"/>
      </c:barChart>
      <c:lineChart>
        <c:grouping val="standard"/>
        <c:varyColors val="0"/>
        <c:ser>
          <c:idx val="18"/>
          <c:order val="18"/>
          <c:tx>
            <c:strRef>
              <c:f>Sheet1!$T$45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Sheet1!$T$46:$T$55</c:f>
              <c:numCache>
                <c:ptCount val="10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932</c:v>
                </c:pt>
              </c:numCache>
            </c:numRef>
          </c:val>
          <c:smooth val="0"/>
        </c:ser>
        <c:axId val="34355844"/>
        <c:axId val="40767141"/>
      </c:lineChart>
      <c:dateAx>
        <c:axId val="34355844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/>
            </a:pPr>
          </a:p>
        </c:txPr>
        <c:crossAx val="40767141"/>
        <c:crosses val="autoZero"/>
        <c:auto val="0"/>
        <c:noMultiLvlLbl val="0"/>
      </c:dateAx>
      <c:valAx>
        <c:axId val="40767141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435584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18"/>
        <c:txPr>
          <a:bodyPr vert="horz" rot="0"/>
          <a:lstStyle/>
          <a:p>
            <a:pPr>
              <a:defRPr lang="en-US" cap="none" sz="1200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0395"/>
          <c:y val="0.88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2.png" /><Relationship Id="rId7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314325</xdr:colOff>
      <xdr:row>57</xdr:row>
      <xdr:rowOff>133350</xdr:rowOff>
    </xdr:from>
    <xdr:ext cx="7600950" cy="4629150"/>
    <xdr:graphicFrame>
      <xdr:nvGraphicFramePr>
        <xdr:cNvPr id="1" name="Chart 2"/>
        <xdr:cNvGraphicFramePr/>
      </xdr:nvGraphicFramePr>
      <xdr:xfrm>
        <a:off x="990600" y="9363075"/>
        <a:ext cx="760095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447675</xdr:colOff>
      <xdr:row>59</xdr:row>
      <xdr:rowOff>19050</xdr:rowOff>
    </xdr:from>
    <xdr:ext cx="7553325" cy="4552950"/>
    <xdr:graphicFrame>
      <xdr:nvGraphicFramePr>
        <xdr:cNvPr id="2" name="Chart 14"/>
        <xdr:cNvGraphicFramePr/>
      </xdr:nvGraphicFramePr>
      <xdr:xfrm>
        <a:off x="1123950" y="9572625"/>
        <a:ext cx="7553325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1</xdr:col>
      <xdr:colOff>581025</xdr:colOff>
      <xdr:row>60</xdr:row>
      <xdr:rowOff>9525</xdr:rowOff>
    </xdr:from>
    <xdr:ext cx="7553325" cy="4486275"/>
    <xdr:graphicFrame>
      <xdr:nvGraphicFramePr>
        <xdr:cNvPr id="3" name="Chart 15"/>
        <xdr:cNvGraphicFramePr/>
      </xdr:nvGraphicFramePr>
      <xdr:xfrm>
        <a:off x="1257300" y="9725025"/>
        <a:ext cx="7553325" cy="4486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2</xdr:col>
      <xdr:colOff>114300</xdr:colOff>
      <xdr:row>61</xdr:row>
      <xdr:rowOff>19050</xdr:rowOff>
    </xdr:from>
    <xdr:ext cx="7562850" cy="4495800"/>
    <xdr:graphicFrame>
      <xdr:nvGraphicFramePr>
        <xdr:cNvPr id="4" name="Chart 16"/>
        <xdr:cNvGraphicFramePr/>
      </xdr:nvGraphicFramePr>
      <xdr:xfrm>
        <a:off x="1400175" y="9896475"/>
        <a:ext cx="7562850" cy="4495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twoCellAnchor>
    <xdr:from>
      <xdr:col>2</xdr:col>
      <xdr:colOff>266700</xdr:colOff>
      <xdr:row>62</xdr:row>
      <xdr:rowOff>19050</xdr:rowOff>
    </xdr:from>
    <xdr:to>
      <xdr:col>14</xdr:col>
      <xdr:colOff>523875</xdr:colOff>
      <xdr:row>89</xdr:row>
      <xdr:rowOff>152400</xdr:rowOff>
    </xdr:to>
    <xdr:graphicFrame>
      <xdr:nvGraphicFramePr>
        <xdr:cNvPr id="5" name="Chart 17"/>
        <xdr:cNvGraphicFramePr/>
      </xdr:nvGraphicFramePr>
      <xdr:xfrm>
        <a:off x="1552575" y="10058400"/>
        <a:ext cx="7572375" cy="4505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295275</xdr:colOff>
      <xdr:row>94</xdr:row>
      <xdr:rowOff>133350</xdr:rowOff>
    </xdr:from>
    <xdr:to>
      <xdr:col>21</xdr:col>
      <xdr:colOff>9525</xdr:colOff>
      <xdr:row>132</xdr:row>
      <xdr:rowOff>9525</xdr:rowOff>
    </xdr:to>
    <xdr:grpSp>
      <xdr:nvGrpSpPr>
        <xdr:cNvPr id="6" name="Group 23"/>
        <xdr:cNvGrpSpPr>
          <a:grpSpLocks/>
        </xdr:cNvGrpSpPr>
      </xdr:nvGrpSpPr>
      <xdr:grpSpPr>
        <a:xfrm>
          <a:off x="971550" y="15354300"/>
          <a:ext cx="11906250" cy="6029325"/>
          <a:chOff x="70" y="1588"/>
          <a:chExt cx="1250" cy="633"/>
        </a:xfrm>
        <a:solidFill>
          <a:srgbClr val="FFFFFF"/>
        </a:solidFill>
      </xdr:grpSpPr>
      <xdr:grpSp>
        <xdr:nvGrpSpPr>
          <xdr:cNvPr id="7" name="Group 21"/>
          <xdr:cNvGrpSpPr>
            <a:grpSpLocks/>
          </xdr:cNvGrpSpPr>
        </xdr:nvGrpSpPr>
        <xdr:grpSpPr>
          <a:xfrm>
            <a:off x="70" y="1588"/>
            <a:ext cx="1250" cy="633"/>
            <a:chOff x="26" y="1565"/>
            <a:chExt cx="1250" cy="633"/>
          </a:xfrm>
          <a:solidFill>
            <a:srgbClr val="FFFFFF"/>
          </a:solidFill>
        </xdr:grpSpPr>
        <xdr:pic>
          <xdr:nvPicPr>
            <xdr:cNvPr id="8" name="Picture 19"/>
            <xdr:cNvPicPr preferRelativeResize="1">
              <a:picLocks noChangeAspect="1"/>
            </xdr:cNvPicPr>
          </xdr:nvPicPr>
          <xdr:blipFill>
            <a:blip r:embed="rId6"/>
            <a:stretch>
              <a:fillRect/>
            </a:stretch>
          </xdr:blipFill>
          <xdr:spPr>
            <a:xfrm>
              <a:off x="26" y="1565"/>
              <a:ext cx="807" cy="490"/>
            </a:xfrm>
            <a:prstGeom prst="rect">
              <a:avLst/>
            </a:prstGeom>
            <a:noFill/>
            <a:ln w="1" cmpd="sng">
              <a:noFill/>
            </a:ln>
          </xdr:spPr>
        </xdr:pic>
        <xdr:pic>
          <xdr:nvPicPr>
            <xdr:cNvPr id="9" name="Picture 18"/>
            <xdr:cNvPicPr preferRelativeResize="1">
              <a:picLocks noChangeAspect="1"/>
            </xdr:cNvPicPr>
          </xdr:nvPicPr>
          <xdr:blipFill>
            <a:blip r:embed="rId7"/>
            <a:stretch>
              <a:fillRect/>
            </a:stretch>
          </xdr:blipFill>
          <xdr:spPr>
            <a:xfrm>
              <a:off x="823" y="1614"/>
              <a:ext cx="453" cy="584"/>
            </a:xfrm>
            <a:prstGeom prst="rect">
              <a:avLst/>
            </a:prstGeom>
            <a:noFill/>
            <a:ln w="1" cmpd="sng">
              <a:noFill/>
            </a:ln>
          </xdr:spPr>
        </xdr:pic>
        <xdr:sp>
          <xdr:nvSpPr>
            <xdr:cNvPr id="10" name="Line 20"/>
            <xdr:cNvSpPr>
              <a:spLocks/>
            </xdr:cNvSpPr>
          </xdr:nvSpPr>
          <xdr:spPr>
            <a:xfrm>
              <a:off x="543" y="1655"/>
              <a:ext cx="322" cy="189"/>
            </a:xfrm>
            <a:prstGeom prst="line">
              <a:avLst/>
            </a:prstGeom>
            <a:noFill/>
            <a:ln w="25400" cmpd="sng">
              <a:solidFill>
                <a:srgbClr val="FF0000"/>
              </a:solidFill>
              <a:headEnd type="none"/>
              <a:tailEnd type="arrow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8"/>
  <sheetViews>
    <sheetView tabSelected="1" workbookViewId="0" topLeftCell="A52">
      <selection activeCell="B61" sqref="B61"/>
    </sheetView>
  </sheetViews>
  <sheetFormatPr defaultColWidth="9.140625" defaultRowHeight="12.75"/>
  <cols>
    <col min="1" max="1" width="10.140625" style="0" bestFit="1" customWidth="1"/>
  </cols>
  <sheetData>
    <row r="1" spans="2:11" ht="12.75">
      <c r="B1" t="s">
        <v>9</v>
      </c>
      <c r="C1" t="s">
        <v>8</v>
      </c>
      <c r="D1" t="s">
        <v>0</v>
      </c>
      <c r="E1" t="s">
        <v>1</v>
      </c>
      <c r="F1" t="s">
        <v>6</v>
      </c>
      <c r="G1" t="s">
        <v>2</v>
      </c>
      <c r="H1" t="s">
        <v>3</v>
      </c>
      <c r="I1" t="s">
        <v>7</v>
      </c>
      <c r="J1" t="s">
        <v>10</v>
      </c>
      <c r="K1" t="s">
        <v>4</v>
      </c>
    </row>
    <row r="2" spans="2:11" ht="12.75">
      <c r="B2" t="str">
        <f>LEFT(B1,SEARCH(" ",B1)-1)</f>
        <v>Alla</v>
      </c>
      <c r="C2" t="str">
        <f aca="true" t="shared" si="0" ref="C2:K2">LEFT(C1,SEARCH(" ",C1)-1)</f>
        <v>Antoine</v>
      </c>
      <c r="D2" t="str">
        <f t="shared" si="0"/>
        <v>Baher</v>
      </c>
      <c r="E2" t="str">
        <f t="shared" si="0"/>
        <v>Eugène</v>
      </c>
      <c r="F2" t="str">
        <f t="shared" si="0"/>
        <v>Farah</v>
      </c>
      <c r="G2" t="str">
        <f t="shared" si="0"/>
        <v>Feriel</v>
      </c>
      <c r="H2" t="str">
        <f t="shared" si="0"/>
        <v>Olivier</v>
      </c>
      <c r="I2" t="str">
        <f t="shared" si="0"/>
        <v>Selma</v>
      </c>
      <c r="J2" t="str">
        <f t="shared" si="0"/>
        <v>Steve</v>
      </c>
      <c r="K2" t="str">
        <f t="shared" si="0"/>
        <v>Sujatha</v>
      </c>
    </row>
    <row r="3" spans="2:12" ht="12.75">
      <c r="B3" t="str">
        <f>LEFT(B2,4)</f>
        <v>Alla</v>
      </c>
      <c r="C3" t="str">
        <f aca="true" t="shared" si="1" ref="C3:K3">LEFT(C2,4)</f>
        <v>Anto</v>
      </c>
      <c r="D3" t="str">
        <f t="shared" si="1"/>
        <v>Bahe</v>
      </c>
      <c r="E3" t="str">
        <f t="shared" si="1"/>
        <v>Eugè</v>
      </c>
      <c r="F3" t="str">
        <f t="shared" si="1"/>
        <v>Fara</v>
      </c>
      <c r="G3" t="str">
        <f t="shared" si="1"/>
        <v>Feri</v>
      </c>
      <c r="H3" t="str">
        <f t="shared" si="1"/>
        <v>Oliv</v>
      </c>
      <c r="I3" t="str">
        <f t="shared" si="1"/>
        <v>Selm</v>
      </c>
      <c r="J3" t="str">
        <f t="shared" si="1"/>
        <v>Stev</v>
      </c>
      <c r="K3" t="str">
        <f t="shared" si="1"/>
        <v>Suja</v>
      </c>
      <c r="L3" t="s">
        <v>5</v>
      </c>
    </row>
    <row r="4" spans="1:12" ht="12.75">
      <c r="A4" s="1">
        <v>39569</v>
      </c>
      <c r="C4">
        <v>125</v>
      </c>
      <c r="D4">
        <v>299</v>
      </c>
      <c r="E4">
        <v>187</v>
      </c>
      <c r="K4">
        <v>554</v>
      </c>
      <c r="L4">
        <f aca="true" t="shared" si="2" ref="L4:L9">SUM(B4:K4)</f>
        <v>1165</v>
      </c>
    </row>
    <row r="5" spans="1:12" ht="12.75">
      <c r="A5" s="1">
        <v>39600</v>
      </c>
      <c r="C5">
        <v>79</v>
      </c>
      <c r="D5">
        <v>175</v>
      </c>
      <c r="E5">
        <v>334</v>
      </c>
      <c r="K5">
        <v>414</v>
      </c>
      <c r="L5">
        <f t="shared" si="2"/>
        <v>1002</v>
      </c>
    </row>
    <row r="6" spans="1:12" ht="12.75">
      <c r="A6" s="1">
        <v>39630</v>
      </c>
      <c r="D6">
        <v>498</v>
      </c>
      <c r="E6">
        <v>520</v>
      </c>
      <c r="K6">
        <v>611</v>
      </c>
      <c r="L6">
        <f t="shared" si="2"/>
        <v>1629</v>
      </c>
    </row>
    <row r="7" spans="1:12" ht="12.75">
      <c r="A7" s="1">
        <v>39661</v>
      </c>
      <c r="D7">
        <v>257</v>
      </c>
      <c r="E7">
        <v>487</v>
      </c>
      <c r="G7">
        <v>163</v>
      </c>
      <c r="K7">
        <v>707</v>
      </c>
      <c r="L7">
        <f t="shared" si="2"/>
        <v>1614</v>
      </c>
    </row>
    <row r="8" spans="1:12" ht="12.75">
      <c r="A8" s="1">
        <v>39692</v>
      </c>
      <c r="B8">
        <v>9</v>
      </c>
      <c r="D8">
        <v>242</v>
      </c>
      <c r="E8">
        <v>5</v>
      </c>
      <c r="F8">
        <v>122</v>
      </c>
      <c r="G8">
        <v>269</v>
      </c>
      <c r="H8">
        <v>162</v>
      </c>
      <c r="I8">
        <v>131</v>
      </c>
      <c r="K8">
        <v>470</v>
      </c>
      <c r="L8">
        <f t="shared" si="2"/>
        <v>1410</v>
      </c>
    </row>
    <row r="9" spans="1:12" ht="12.75">
      <c r="A9" s="1">
        <v>39722</v>
      </c>
      <c r="B9">
        <v>22</v>
      </c>
      <c r="D9">
        <v>439</v>
      </c>
      <c r="E9">
        <v>60</v>
      </c>
      <c r="F9">
        <v>286</v>
      </c>
      <c r="G9">
        <v>247</v>
      </c>
      <c r="I9">
        <v>255</v>
      </c>
      <c r="J9">
        <v>20</v>
      </c>
      <c r="K9">
        <v>722</v>
      </c>
      <c r="L9">
        <f t="shared" si="2"/>
        <v>2051</v>
      </c>
    </row>
    <row r="10" spans="2:15" ht="12.75">
      <c r="B10" t="s">
        <v>18</v>
      </c>
      <c r="C10" t="s">
        <v>11</v>
      </c>
      <c r="D10" t="s">
        <v>9</v>
      </c>
      <c r="E10" t="s">
        <v>0</v>
      </c>
      <c r="F10" t="s">
        <v>12</v>
      </c>
      <c r="G10" t="s">
        <v>13</v>
      </c>
      <c r="H10" t="s">
        <v>1</v>
      </c>
      <c r="I10" t="s">
        <v>14</v>
      </c>
      <c r="J10" t="s">
        <v>15</v>
      </c>
      <c r="K10" t="s">
        <v>19</v>
      </c>
      <c r="L10" t="s">
        <v>16</v>
      </c>
      <c r="M10" t="s">
        <v>20</v>
      </c>
      <c r="N10" t="s">
        <v>17</v>
      </c>
      <c r="O10" t="s">
        <v>4</v>
      </c>
    </row>
    <row r="11" spans="2:15" ht="12.75">
      <c r="B11" t="str">
        <f aca="true" t="shared" si="3" ref="B11:M11">LEFT(B10,SEARCH(" ",B10)-1)</f>
        <v>Other</v>
      </c>
      <c r="C11" t="str">
        <f t="shared" si="3"/>
        <v>Aliona</v>
      </c>
      <c r="D11" t="str">
        <f t="shared" si="3"/>
        <v>Alla</v>
      </c>
      <c r="E11" t="str">
        <f t="shared" si="3"/>
        <v>Baher</v>
      </c>
      <c r="F11" t="str">
        <f t="shared" si="3"/>
        <v>Chaki</v>
      </c>
      <c r="G11" t="str">
        <f t="shared" si="3"/>
        <v>Eric</v>
      </c>
      <c r="H11" t="str">
        <f t="shared" si="3"/>
        <v>Eugène</v>
      </c>
      <c r="I11" t="str">
        <f t="shared" si="3"/>
        <v>Hasmik</v>
      </c>
      <c r="J11" t="str">
        <f t="shared" si="3"/>
        <v>Herison</v>
      </c>
      <c r="K11" t="str">
        <f t="shared" si="3"/>
        <v>Kerim</v>
      </c>
      <c r="L11" t="str">
        <f t="shared" si="3"/>
        <v>Khalil</v>
      </c>
      <c r="M11" t="str">
        <f t="shared" si="3"/>
        <v>Olivier</v>
      </c>
      <c r="N11" t="str">
        <f>LEFT(N10,SEARCH(" ",N10)-1)</f>
        <v>Petru</v>
      </c>
      <c r="O11" t="str">
        <f>LEFT(O10,SEARCH(" ",O10)-1)</f>
        <v>Sujatha</v>
      </c>
    </row>
    <row r="12" spans="2:16" ht="12.75">
      <c r="B12" t="str">
        <f aca="true" t="shared" si="4" ref="B12:M12">LEFT(B11,4)</f>
        <v>Othe</v>
      </c>
      <c r="C12" t="str">
        <f t="shared" si="4"/>
        <v>Alio</v>
      </c>
      <c r="D12" t="str">
        <f t="shared" si="4"/>
        <v>Alla</v>
      </c>
      <c r="E12" t="str">
        <f t="shared" si="4"/>
        <v>Bahe</v>
      </c>
      <c r="F12" t="str">
        <f t="shared" si="4"/>
        <v>Chak</v>
      </c>
      <c r="G12" t="str">
        <f t="shared" si="4"/>
        <v>Eric</v>
      </c>
      <c r="H12" t="str">
        <f t="shared" si="4"/>
        <v>Eugè</v>
      </c>
      <c r="I12" t="str">
        <f t="shared" si="4"/>
        <v>Hasm</v>
      </c>
      <c r="J12" t="str">
        <f t="shared" si="4"/>
        <v>Heri</v>
      </c>
      <c r="K12" t="str">
        <f t="shared" si="4"/>
        <v>Keri</v>
      </c>
      <c r="L12" t="str">
        <f t="shared" si="4"/>
        <v>Khal</v>
      </c>
      <c r="M12" t="str">
        <f t="shared" si="4"/>
        <v>Oliv</v>
      </c>
      <c r="N12" t="str">
        <f>LEFT(N11,4)</f>
        <v>Petr</v>
      </c>
      <c r="O12" t="str">
        <f>LEFT(O11,4)</f>
        <v>Suja</v>
      </c>
      <c r="P12" t="s">
        <v>5</v>
      </c>
    </row>
    <row r="13" spans="1:17" ht="12.75">
      <c r="A13" s="1">
        <v>39569</v>
      </c>
      <c r="B13">
        <f aca="true" t="shared" si="5" ref="B13:B18">L4-SUM(C13:O13)</f>
        <v>125</v>
      </c>
      <c r="C13">
        <f ca="1">IF(AND(ISNUMBER(MATCH($A13,$A$4:$A$9,0)),ISNUMBER(MATCH(C$10,$B$1:$L$1,0))),OFFSET($A$3,MATCH($A13,$A$4:$A$9,0),MATCH(C$10,$B$1:$L$1,0)),"")</f>
      </c>
      <c r="D13">
        <f aca="true" ca="1" t="shared" si="6" ref="D13:O18">IF(AND(ISNUMBER(MATCH($A13,$A$4:$A$9,0)),ISNUMBER(MATCH(D$10,$B$1:$L$1,0))),OFFSET($A$3,MATCH($A13,$A$4:$A$9,0),MATCH(D$10,$B$1:$L$1,0)),"")</f>
        <v>0</v>
      </c>
      <c r="E13">
        <f ca="1" t="shared" si="6"/>
        <v>299</v>
      </c>
      <c r="F13">
        <f ca="1" t="shared" si="6"/>
      </c>
      <c r="G13">
        <f ca="1" t="shared" si="6"/>
      </c>
      <c r="H13">
        <f ca="1" t="shared" si="6"/>
        <v>187</v>
      </c>
      <c r="I13">
        <f ca="1" t="shared" si="6"/>
      </c>
      <c r="J13">
        <f ca="1" t="shared" si="6"/>
      </c>
      <c r="K13">
        <f ca="1" t="shared" si="6"/>
      </c>
      <c r="L13">
        <f ca="1" t="shared" si="6"/>
      </c>
      <c r="M13">
        <f ca="1" t="shared" si="6"/>
      </c>
      <c r="N13">
        <f ca="1" t="shared" si="6"/>
      </c>
      <c r="O13">
        <f ca="1" t="shared" si="6"/>
        <v>554</v>
      </c>
      <c r="P13">
        <f aca="true" t="shared" si="7" ref="P13:P19">SUM(B13:O13)</f>
        <v>1165</v>
      </c>
      <c r="Q13" t="str">
        <f aca="true" t="shared" si="8" ref="Q13:Q18">IF(P13=L4,"ok","ERROR")</f>
        <v>ok</v>
      </c>
    </row>
    <row r="14" spans="1:17" ht="12.75">
      <c r="A14" s="1">
        <v>39600</v>
      </c>
      <c r="B14">
        <f t="shared" si="5"/>
        <v>79</v>
      </c>
      <c r="C14">
        <f aca="true" ca="1" t="shared" si="9" ref="C14:H18">IF(AND(ISNUMBER(MATCH($A14,$A$4:$A$9,0)),ISNUMBER(MATCH(C$10,$B$1:$L$1,0))),OFFSET($A$3,MATCH($A14,$A$4:$A$9,0),MATCH(C$10,$B$1:$L$1,0)),"")</f>
      </c>
      <c r="D14">
        <f ca="1" t="shared" si="9"/>
        <v>0</v>
      </c>
      <c r="E14">
        <f ca="1" t="shared" si="9"/>
        <v>175</v>
      </c>
      <c r="F14">
        <f ca="1" t="shared" si="9"/>
      </c>
      <c r="G14">
        <f ca="1" t="shared" si="9"/>
      </c>
      <c r="H14">
        <f ca="1" t="shared" si="9"/>
        <v>334</v>
      </c>
      <c r="I14">
        <f ca="1" t="shared" si="6"/>
      </c>
      <c r="J14">
        <f ca="1" t="shared" si="6"/>
      </c>
      <c r="K14">
        <f ca="1" t="shared" si="6"/>
      </c>
      <c r="L14">
        <f ca="1" t="shared" si="6"/>
      </c>
      <c r="M14">
        <f ca="1" t="shared" si="6"/>
      </c>
      <c r="N14">
        <f ca="1" t="shared" si="6"/>
      </c>
      <c r="O14">
        <f ca="1" t="shared" si="6"/>
        <v>414</v>
      </c>
      <c r="P14">
        <f t="shared" si="7"/>
        <v>1002</v>
      </c>
      <c r="Q14" t="str">
        <f t="shared" si="8"/>
        <v>ok</v>
      </c>
    </row>
    <row r="15" spans="1:17" ht="12.75">
      <c r="A15" s="1">
        <v>39630</v>
      </c>
      <c r="B15">
        <f t="shared" si="5"/>
        <v>0</v>
      </c>
      <c r="C15">
        <f ca="1" t="shared" si="9"/>
      </c>
      <c r="D15">
        <f ca="1" t="shared" si="9"/>
        <v>0</v>
      </c>
      <c r="E15">
        <f ca="1" t="shared" si="9"/>
        <v>498</v>
      </c>
      <c r="F15">
        <f ca="1" t="shared" si="9"/>
      </c>
      <c r="G15">
        <f ca="1" t="shared" si="9"/>
      </c>
      <c r="H15">
        <f ca="1" t="shared" si="9"/>
        <v>520</v>
      </c>
      <c r="I15">
        <f ca="1" t="shared" si="6"/>
      </c>
      <c r="J15">
        <f ca="1" t="shared" si="6"/>
      </c>
      <c r="K15">
        <f ca="1" t="shared" si="6"/>
      </c>
      <c r="L15">
        <f ca="1" t="shared" si="6"/>
      </c>
      <c r="M15">
        <f ca="1" t="shared" si="6"/>
      </c>
      <c r="N15">
        <f ca="1" t="shared" si="6"/>
      </c>
      <c r="O15">
        <f ca="1" t="shared" si="6"/>
        <v>611</v>
      </c>
      <c r="P15">
        <f t="shared" si="7"/>
        <v>1629</v>
      </c>
      <c r="Q15" t="str">
        <f t="shared" si="8"/>
        <v>ok</v>
      </c>
    </row>
    <row r="16" spans="1:17" ht="12.75">
      <c r="A16" s="1">
        <v>39661</v>
      </c>
      <c r="B16">
        <f t="shared" si="5"/>
        <v>163</v>
      </c>
      <c r="C16">
        <f ca="1" t="shared" si="9"/>
      </c>
      <c r="D16">
        <f ca="1" t="shared" si="9"/>
        <v>0</v>
      </c>
      <c r="E16">
        <f ca="1" t="shared" si="9"/>
        <v>257</v>
      </c>
      <c r="F16">
        <f ca="1" t="shared" si="9"/>
      </c>
      <c r="G16">
        <f ca="1" t="shared" si="9"/>
      </c>
      <c r="H16">
        <f ca="1" t="shared" si="9"/>
        <v>487</v>
      </c>
      <c r="I16">
        <f ca="1" t="shared" si="6"/>
      </c>
      <c r="J16">
        <f ca="1" t="shared" si="6"/>
      </c>
      <c r="K16">
        <f ca="1" t="shared" si="6"/>
      </c>
      <c r="L16">
        <f ca="1" t="shared" si="6"/>
      </c>
      <c r="M16">
        <f ca="1" t="shared" si="6"/>
      </c>
      <c r="N16">
        <f ca="1" t="shared" si="6"/>
      </c>
      <c r="O16">
        <f ca="1" t="shared" si="6"/>
        <v>707</v>
      </c>
      <c r="P16">
        <f t="shared" si="7"/>
        <v>1614</v>
      </c>
      <c r="Q16" t="str">
        <f t="shared" si="8"/>
        <v>ok</v>
      </c>
    </row>
    <row r="17" spans="1:17" ht="12.75">
      <c r="A17" s="1">
        <v>39692</v>
      </c>
      <c r="B17">
        <f t="shared" si="5"/>
        <v>684</v>
      </c>
      <c r="C17">
        <f ca="1" t="shared" si="9"/>
      </c>
      <c r="D17">
        <f ca="1" t="shared" si="9"/>
        <v>9</v>
      </c>
      <c r="E17">
        <f ca="1" t="shared" si="9"/>
        <v>242</v>
      </c>
      <c r="F17">
        <f ca="1" t="shared" si="9"/>
      </c>
      <c r="G17">
        <f ca="1" t="shared" si="9"/>
      </c>
      <c r="H17">
        <f ca="1" t="shared" si="9"/>
        <v>5</v>
      </c>
      <c r="I17">
        <f ca="1" t="shared" si="6"/>
      </c>
      <c r="J17">
        <f ca="1" t="shared" si="6"/>
      </c>
      <c r="K17">
        <f ca="1" t="shared" si="6"/>
      </c>
      <c r="L17">
        <f ca="1" t="shared" si="6"/>
      </c>
      <c r="M17">
        <f ca="1" t="shared" si="6"/>
      </c>
      <c r="N17">
        <f ca="1" t="shared" si="6"/>
      </c>
      <c r="O17">
        <f ca="1" t="shared" si="6"/>
        <v>470</v>
      </c>
      <c r="P17">
        <f t="shared" si="7"/>
        <v>1410</v>
      </c>
      <c r="Q17" t="str">
        <f t="shared" si="8"/>
        <v>ok</v>
      </c>
    </row>
    <row r="18" spans="1:17" ht="12.75">
      <c r="A18" s="1">
        <v>39722</v>
      </c>
      <c r="B18">
        <f t="shared" si="5"/>
        <v>808</v>
      </c>
      <c r="C18">
        <f ca="1" t="shared" si="9"/>
      </c>
      <c r="D18">
        <f ca="1" t="shared" si="9"/>
        <v>22</v>
      </c>
      <c r="E18">
        <f ca="1" t="shared" si="9"/>
        <v>439</v>
      </c>
      <c r="F18">
        <f ca="1" t="shared" si="9"/>
      </c>
      <c r="G18">
        <f ca="1" t="shared" si="9"/>
      </c>
      <c r="H18">
        <f ca="1" t="shared" si="9"/>
        <v>60</v>
      </c>
      <c r="I18">
        <f ca="1" t="shared" si="6"/>
      </c>
      <c r="J18">
        <f ca="1" t="shared" si="6"/>
      </c>
      <c r="K18">
        <f ca="1" t="shared" si="6"/>
      </c>
      <c r="L18">
        <f ca="1" t="shared" si="6"/>
      </c>
      <c r="M18">
        <f ca="1" t="shared" si="6"/>
      </c>
      <c r="N18">
        <f ca="1" t="shared" si="6"/>
      </c>
      <c r="O18">
        <f ca="1" t="shared" si="6"/>
        <v>722</v>
      </c>
      <c r="P18">
        <f t="shared" si="7"/>
        <v>2051</v>
      </c>
      <c r="Q18" t="str">
        <f t="shared" si="8"/>
        <v>ok</v>
      </c>
    </row>
    <row r="19" spans="1:16" ht="12.75">
      <c r="A19" s="2">
        <v>39753</v>
      </c>
      <c r="B19" s="3"/>
      <c r="C19" s="3">
        <v>19</v>
      </c>
      <c r="D19" s="3">
        <v>30</v>
      </c>
      <c r="E19" s="3">
        <v>190</v>
      </c>
      <c r="F19" s="3">
        <v>23</v>
      </c>
      <c r="G19" s="3">
        <v>64</v>
      </c>
      <c r="H19" s="3">
        <v>93</v>
      </c>
      <c r="I19" s="3">
        <v>53</v>
      </c>
      <c r="J19" s="3">
        <v>188</v>
      </c>
      <c r="K19" s="3">
        <v>110</v>
      </c>
      <c r="L19" s="3">
        <v>99</v>
      </c>
      <c r="M19" s="3">
        <v>93</v>
      </c>
      <c r="N19" s="3">
        <v>136</v>
      </c>
      <c r="O19" s="3">
        <v>397</v>
      </c>
      <c r="P19" s="3">
        <f t="shared" si="7"/>
        <v>1495</v>
      </c>
    </row>
    <row r="20" spans="2:12" ht="12.75">
      <c r="B20" t="s">
        <v>18</v>
      </c>
      <c r="C20" t="s">
        <v>9</v>
      </c>
      <c r="D20" t="s">
        <v>0</v>
      </c>
      <c r="E20" t="s">
        <v>1</v>
      </c>
      <c r="F20" t="s">
        <v>14</v>
      </c>
      <c r="G20" t="s">
        <v>15</v>
      </c>
      <c r="H20" t="s">
        <v>19</v>
      </c>
      <c r="I20" t="s">
        <v>16</v>
      </c>
      <c r="J20" t="s">
        <v>20</v>
      </c>
      <c r="K20" t="s">
        <v>17</v>
      </c>
      <c r="L20" t="s">
        <v>4</v>
      </c>
    </row>
    <row r="21" spans="2:12" ht="12.75">
      <c r="B21" t="str">
        <f aca="true" t="shared" si="10" ref="B21:L21">LEFT(B20,SEARCH(" ",B20)-1)</f>
        <v>Other</v>
      </c>
      <c r="C21" t="str">
        <f t="shared" si="10"/>
        <v>Alla</v>
      </c>
      <c r="D21" t="str">
        <f t="shared" si="10"/>
        <v>Baher</v>
      </c>
      <c r="E21" t="str">
        <f t="shared" si="10"/>
        <v>Eugène</v>
      </c>
      <c r="F21" t="str">
        <f t="shared" si="10"/>
        <v>Hasmik</v>
      </c>
      <c r="G21" t="str">
        <f t="shared" si="10"/>
        <v>Herison</v>
      </c>
      <c r="H21" t="str">
        <f t="shared" si="10"/>
        <v>Kerim</v>
      </c>
      <c r="I21" t="str">
        <f t="shared" si="10"/>
        <v>Khalil</v>
      </c>
      <c r="J21" t="str">
        <f t="shared" si="10"/>
        <v>Olivier</v>
      </c>
      <c r="K21" t="str">
        <f t="shared" si="10"/>
        <v>Petru</v>
      </c>
      <c r="L21" t="str">
        <f t="shared" si="10"/>
        <v>Sujatha</v>
      </c>
    </row>
    <row r="22" spans="2:13" ht="12.75">
      <c r="B22" t="str">
        <f aca="true" t="shared" si="11" ref="B22:L22">LEFT(B21,4)</f>
        <v>Othe</v>
      </c>
      <c r="C22" t="str">
        <f t="shared" si="11"/>
        <v>Alla</v>
      </c>
      <c r="D22" t="str">
        <f t="shared" si="11"/>
        <v>Bahe</v>
      </c>
      <c r="E22" t="str">
        <f t="shared" si="11"/>
        <v>Eugè</v>
      </c>
      <c r="F22" t="str">
        <f t="shared" si="11"/>
        <v>Hasm</v>
      </c>
      <c r="G22" t="str">
        <f t="shared" si="11"/>
        <v>Heri</v>
      </c>
      <c r="H22" t="str">
        <f t="shared" si="11"/>
        <v>Keri</v>
      </c>
      <c r="I22" t="str">
        <f t="shared" si="11"/>
        <v>Khal</v>
      </c>
      <c r="J22" t="str">
        <f t="shared" si="11"/>
        <v>Oliv</v>
      </c>
      <c r="K22" t="str">
        <f t="shared" si="11"/>
        <v>Petr</v>
      </c>
      <c r="L22" t="str">
        <f t="shared" si="11"/>
        <v>Suja</v>
      </c>
      <c r="M22" t="s">
        <v>5</v>
      </c>
    </row>
    <row r="23" spans="1:14" ht="12.75">
      <c r="A23" s="1">
        <v>39569</v>
      </c>
      <c r="B23">
        <f>P13-SUM(C23:L23)</f>
        <v>125</v>
      </c>
      <c r="C23">
        <f ca="1">IF(AND(ISNUMBER(MATCH($A23,$A$13:$A$19,0)),ISNUMBER(MATCH(C$20,$B$10:$O$10,0))),OFFSET($A$12,MATCH($A23,$A$13:$A$19,0),MATCH(C$20,$B$10:$O$10,0)),"")</f>
        <v>0</v>
      </c>
      <c r="D23">
        <f aca="true" ca="1" t="shared" si="12" ref="D23:L23">IF(AND(ISNUMBER(MATCH($A23,$A$13:$A$19,0)),ISNUMBER(MATCH(D$20,$B$10:$O$10,0))),OFFSET($A$12,MATCH($A23,$A$13:$A$19,0),MATCH(D$20,$B$10:$O$10,0)),"")</f>
        <v>299</v>
      </c>
      <c r="E23">
        <f ca="1" t="shared" si="12"/>
        <v>187</v>
      </c>
      <c r="F23">
        <f ca="1" t="shared" si="12"/>
      </c>
      <c r="G23">
        <f ca="1" t="shared" si="12"/>
      </c>
      <c r="H23">
        <f ca="1" t="shared" si="12"/>
      </c>
      <c r="I23">
        <f ca="1" t="shared" si="12"/>
      </c>
      <c r="J23">
        <f ca="1" t="shared" si="12"/>
      </c>
      <c r="K23">
        <f ca="1" t="shared" si="12"/>
      </c>
      <c r="L23">
        <f ca="1" t="shared" si="12"/>
        <v>554</v>
      </c>
      <c r="M23">
        <f>SUM(B23:L23)</f>
        <v>1165</v>
      </c>
      <c r="N23" t="str">
        <f aca="true" t="shared" si="13" ref="N23:N29">IF(M23=P13,"ok","ERROR")</f>
        <v>ok</v>
      </c>
    </row>
    <row r="24" spans="1:14" ht="12.75">
      <c r="A24" s="1">
        <v>39600</v>
      </c>
      <c r="B24">
        <f aca="true" t="shared" si="14" ref="B24:B29">P14-SUM(C24:L24)</f>
        <v>79</v>
      </c>
      <c r="C24">
        <f aca="true" ca="1" t="shared" si="15" ref="C24:L29">IF(AND(ISNUMBER(MATCH($A24,$A$13:$A$19,0)),ISNUMBER(MATCH(C$20,$B$10:$O$10,0))),OFFSET($A$12,MATCH($A24,$A$13:$A$19,0),MATCH(C$20,$B$10:$O$10,0)),"")</f>
        <v>0</v>
      </c>
      <c r="D24">
        <f ca="1" t="shared" si="15"/>
        <v>175</v>
      </c>
      <c r="E24">
        <f ca="1" t="shared" si="15"/>
        <v>334</v>
      </c>
      <c r="F24">
        <f ca="1" t="shared" si="15"/>
      </c>
      <c r="G24">
        <f ca="1" t="shared" si="15"/>
      </c>
      <c r="H24">
        <f ca="1" t="shared" si="15"/>
      </c>
      <c r="I24">
        <f ca="1" t="shared" si="15"/>
      </c>
      <c r="J24">
        <f ca="1" t="shared" si="15"/>
      </c>
      <c r="K24">
        <f ca="1" t="shared" si="15"/>
      </c>
      <c r="L24">
        <f ca="1" t="shared" si="15"/>
        <v>414</v>
      </c>
      <c r="M24">
        <f aca="true" t="shared" si="16" ref="M24:M29">SUM(B24:L24)</f>
        <v>1002</v>
      </c>
      <c r="N24" t="str">
        <f t="shared" si="13"/>
        <v>ok</v>
      </c>
    </row>
    <row r="25" spans="1:14" ht="12.75">
      <c r="A25" s="1">
        <v>39630</v>
      </c>
      <c r="B25">
        <f t="shared" si="14"/>
        <v>0</v>
      </c>
      <c r="C25">
        <f ca="1" t="shared" si="15"/>
        <v>0</v>
      </c>
      <c r="D25">
        <f ca="1" t="shared" si="15"/>
        <v>498</v>
      </c>
      <c r="E25">
        <f ca="1" t="shared" si="15"/>
        <v>520</v>
      </c>
      <c r="F25">
        <f ca="1" t="shared" si="15"/>
      </c>
      <c r="G25">
        <f ca="1" t="shared" si="15"/>
      </c>
      <c r="H25">
        <f ca="1" t="shared" si="15"/>
      </c>
      <c r="I25">
        <f ca="1" t="shared" si="15"/>
      </c>
      <c r="J25">
        <f ca="1" t="shared" si="15"/>
      </c>
      <c r="K25">
        <f ca="1" t="shared" si="15"/>
      </c>
      <c r="L25">
        <f ca="1" t="shared" si="15"/>
        <v>611</v>
      </c>
      <c r="M25">
        <f t="shared" si="16"/>
        <v>1629</v>
      </c>
      <c r="N25" t="str">
        <f t="shared" si="13"/>
        <v>ok</v>
      </c>
    </row>
    <row r="26" spans="1:14" ht="12.75">
      <c r="A26" s="1">
        <v>39661</v>
      </c>
      <c r="B26">
        <f t="shared" si="14"/>
        <v>163</v>
      </c>
      <c r="C26">
        <f ca="1" t="shared" si="15"/>
        <v>0</v>
      </c>
      <c r="D26">
        <f ca="1" t="shared" si="15"/>
        <v>257</v>
      </c>
      <c r="E26">
        <f ca="1" t="shared" si="15"/>
        <v>487</v>
      </c>
      <c r="F26">
        <f ca="1" t="shared" si="15"/>
      </c>
      <c r="G26">
        <f ca="1" t="shared" si="15"/>
      </c>
      <c r="H26">
        <f ca="1" t="shared" si="15"/>
      </c>
      <c r="I26">
        <f ca="1" t="shared" si="15"/>
      </c>
      <c r="J26">
        <f ca="1" t="shared" si="15"/>
      </c>
      <c r="K26">
        <f ca="1" t="shared" si="15"/>
      </c>
      <c r="L26">
        <f ca="1" t="shared" si="15"/>
        <v>707</v>
      </c>
      <c r="M26">
        <f t="shared" si="16"/>
        <v>1614</v>
      </c>
      <c r="N26" t="str">
        <f t="shared" si="13"/>
        <v>ok</v>
      </c>
    </row>
    <row r="27" spans="1:14" ht="12.75">
      <c r="A27" s="1">
        <v>39692</v>
      </c>
      <c r="B27">
        <f t="shared" si="14"/>
        <v>684</v>
      </c>
      <c r="C27">
        <f ca="1" t="shared" si="15"/>
        <v>9</v>
      </c>
      <c r="D27">
        <f ca="1" t="shared" si="15"/>
        <v>242</v>
      </c>
      <c r="E27">
        <f ca="1" t="shared" si="15"/>
        <v>5</v>
      </c>
      <c r="F27">
        <f ca="1" t="shared" si="15"/>
      </c>
      <c r="G27">
        <f ca="1" t="shared" si="15"/>
      </c>
      <c r="H27">
        <f ca="1" t="shared" si="15"/>
      </c>
      <c r="I27">
        <f ca="1" t="shared" si="15"/>
      </c>
      <c r="J27">
        <f ca="1" t="shared" si="15"/>
      </c>
      <c r="K27">
        <f ca="1" t="shared" si="15"/>
      </c>
      <c r="L27">
        <f ca="1" t="shared" si="15"/>
        <v>470</v>
      </c>
      <c r="M27">
        <f t="shared" si="16"/>
        <v>1410</v>
      </c>
      <c r="N27" t="str">
        <f t="shared" si="13"/>
        <v>ok</v>
      </c>
    </row>
    <row r="28" spans="1:14" ht="12.75">
      <c r="A28" s="1">
        <v>39722</v>
      </c>
      <c r="B28">
        <f t="shared" si="14"/>
        <v>808</v>
      </c>
      <c r="C28">
        <f ca="1" t="shared" si="15"/>
        <v>22</v>
      </c>
      <c r="D28">
        <f ca="1" t="shared" si="15"/>
        <v>439</v>
      </c>
      <c r="E28">
        <f ca="1" t="shared" si="15"/>
        <v>60</v>
      </c>
      <c r="F28">
        <f ca="1" t="shared" si="15"/>
      </c>
      <c r="G28">
        <f ca="1" t="shared" si="15"/>
      </c>
      <c r="H28">
        <f ca="1" t="shared" si="15"/>
      </c>
      <c r="I28">
        <f ca="1" t="shared" si="15"/>
      </c>
      <c r="J28">
        <f ca="1" t="shared" si="15"/>
      </c>
      <c r="K28">
        <f ca="1" t="shared" si="15"/>
      </c>
      <c r="L28">
        <f ca="1" t="shared" si="15"/>
        <v>722</v>
      </c>
      <c r="M28">
        <f t="shared" si="16"/>
        <v>2051</v>
      </c>
      <c r="N28" t="str">
        <f t="shared" si="13"/>
        <v>ok</v>
      </c>
    </row>
    <row r="29" spans="1:14" ht="12.75">
      <c r="A29" s="4">
        <v>39753</v>
      </c>
      <c r="B29">
        <f t="shared" si="14"/>
        <v>106</v>
      </c>
      <c r="C29">
        <f ca="1" t="shared" si="15"/>
        <v>30</v>
      </c>
      <c r="D29">
        <f ca="1" t="shared" si="15"/>
        <v>190</v>
      </c>
      <c r="E29">
        <f ca="1" t="shared" si="15"/>
        <v>93</v>
      </c>
      <c r="F29">
        <f ca="1" t="shared" si="15"/>
        <v>53</v>
      </c>
      <c r="G29">
        <f ca="1" t="shared" si="15"/>
        <v>188</v>
      </c>
      <c r="H29">
        <f ca="1" t="shared" si="15"/>
        <v>110</v>
      </c>
      <c r="I29">
        <f ca="1" t="shared" si="15"/>
        <v>99</v>
      </c>
      <c r="J29">
        <f ca="1" t="shared" si="15"/>
        <v>93</v>
      </c>
      <c r="K29">
        <f ca="1" t="shared" si="15"/>
        <v>136</v>
      </c>
      <c r="L29">
        <f ca="1" t="shared" si="15"/>
        <v>397</v>
      </c>
      <c r="M29">
        <f t="shared" si="16"/>
        <v>1495</v>
      </c>
      <c r="N29" t="str">
        <f t="shared" si="13"/>
        <v>ok</v>
      </c>
    </row>
    <row r="30" spans="1:13" ht="12.75">
      <c r="A30" s="1">
        <v>39783</v>
      </c>
      <c r="B30" s="5"/>
      <c r="C30" s="5">
        <v>0</v>
      </c>
      <c r="D30" s="5">
        <v>241</v>
      </c>
      <c r="E30" s="5">
        <v>39</v>
      </c>
      <c r="F30" s="5">
        <v>99</v>
      </c>
      <c r="G30" s="5">
        <v>138</v>
      </c>
      <c r="H30" s="5">
        <v>11</v>
      </c>
      <c r="I30" s="5">
        <v>173</v>
      </c>
      <c r="J30" s="5">
        <v>207</v>
      </c>
      <c r="K30" s="5">
        <v>182</v>
      </c>
      <c r="L30" s="5">
        <v>590</v>
      </c>
      <c r="M30" s="5">
        <f>SUM(C30:L30)</f>
        <v>1680</v>
      </c>
    </row>
    <row r="31" spans="2:16" ht="12.75">
      <c r="B31" t="s">
        <v>18</v>
      </c>
      <c r="C31" t="s">
        <v>21</v>
      </c>
      <c r="D31" t="s">
        <v>0</v>
      </c>
      <c r="E31" t="s">
        <v>22</v>
      </c>
      <c r="F31" t="s">
        <v>1</v>
      </c>
      <c r="G31" t="s">
        <v>23</v>
      </c>
      <c r="H31" t="s">
        <v>14</v>
      </c>
      <c r="I31" t="s">
        <v>15</v>
      </c>
      <c r="J31" t="s">
        <v>19</v>
      </c>
      <c r="K31" t="s">
        <v>16</v>
      </c>
      <c r="L31" t="s">
        <v>24</v>
      </c>
      <c r="M31" t="s">
        <v>20</v>
      </c>
      <c r="N31" t="s">
        <v>17</v>
      </c>
      <c r="O31" t="s">
        <v>25</v>
      </c>
      <c r="P31" t="s">
        <v>4</v>
      </c>
    </row>
    <row r="32" spans="2:16" ht="12.75">
      <c r="B32" t="str">
        <f aca="true" t="shared" si="17" ref="B32:P32">LEFT(B31,SEARCH(" ",B31)-1)</f>
        <v>Other</v>
      </c>
      <c r="C32" t="str">
        <f t="shared" si="17"/>
        <v>Alain</v>
      </c>
      <c r="D32" t="str">
        <f t="shared" si="17"/>
        <v>Baher</v>
      </c>
      <c r="E32" t="str">
        <f t="shared" si="17"/>
        <v>Bobby</v>
      </c>
      <c r="F32" t="str">
        <f t="shared" si="17"/>
        <v>Eugène</v>
      </c>
      <c r="G32" t="str">
        <f t="shared" si="17"/>
        <v>Grigori</v>
      </c>
      <c r="H32" t="str">
        <f t="shared" si="17"/>
        <v>Hasmik</v>
      </c>
      <c r="I32" t="str">
        <f t="shared" si="17"/>
        <v>Herison</v>
      </c>
      <c r="J32" t="str">
        <f t="shared" si="17"/>
        <v>Kerim</v>
      </c>
      <c r="K32" t="str">
        <f t="shared" si="17"/>
        <v>Khalil</v>
      </c>
      <c r="L32" t="str">
        <f t="shared" si="17"/>
        <v>Mohamad</v>
      </c>
      <c r="M32" t="str">
        <f t="shared" si="17"/>
        <v>Olivier</v>
      </c>
      <c r="N32" t="str">
        <f t="shared" si="17"/>
        <v>Petru</v>
      </c>
      <c r="O32" t="str">
        <f t="shared" si="17"/>
        <v>Sonia</v>
      </c>
      <c r="P32" t="str">
        <f t="shared" si="17"/>
        <v>Sujatha</v>
      </c>
    </row>
    <row r="33" spans="2:17" ht="12.75">
      <c r="B33" t="str">
        <f aca="true" t="shared" si="18" ref="B33:P33">LEFT(B32,4)</f>
        <v>Othe</v>
      </c>
      <c r="C33" t="str">
        <f t="shared" si="18"/>
        <v>Alai</v>
      </c>
      <c r="D33" t="str">
        <f t="shared" si="18"/>
        <v>Bahe</v>
      </c>
      <c r="E33" t="str">
        <f t="shared" si="18"/>
        <v>Bobb</v>
      </c>
      <c r="F33" t="str">
        <f t="shared" si="18"/>
        <v>Eugè</v>
      </c>
      <c r="G33" t="str">
        <f t="shared" si="18"/>
        <v>Grig</v>
      </c>
      <c r="H33" t="str">
        <f t="shared" si="18"/>
        <v>Hasm</v>
      </c>
      <c r="I33" t="str">
        <f t="shared" si="18"/>
        <v>Heri</v>
      </c>
      <c r="J33" t="str">
        <f t="shared" si="18"/>
        <v>Keri</v>
      </c>
      <c r="K33" t="str">
        <f t="shared" si="18"/>
        <v>Khal</v>
      </c>
      <c r="L33" t="str">
        <f t="shared" si="18"/>
        <v>Moha</v>
      </c>
      <c r="M33" t="str">
        <f t="shared" si="18"/>
        <v>Oliv</v>
      </c>
      <c r="N33" t="str">
        <f t="shared" si="18"/>
        <v>Petr</v>
      </c>
      <c r="O33" t="str">
        <f t="shared" si="18"/>
        <v>Soni</v>
      </c>
      <c r="P33" t="str">
        <f t="shared" si="18"/>
        <v>Suja</v>
      </c>
      <c r="Q33" t="s">
        <v>5</v>
      </c>
    </row>
    <row r="34" spans="1:18" ht="12.75">
      <c r="A34" s="1">
        <v>39569</v>
      </c>
      <c r="B34">
        <f>M23-SUM(C34:P34)</f>
        <v>125</v>
      </c>
      <c r="C34">
        <f ca="1">IF(AND(ISNUMBER(MATCH($A34,$A$23:$A$30,0)),ISNUMBER(MATCH(C$31,$B$20:$L$20,0))),OFFSET($A$22,MATCH($A34,$A$23:$A$30,0),MATCH(C$31,$B$20:$L$20,0)),"")</f>
      </c>
      <c r="D34">
        <f aca="true" ca="1" t="shared" si="19" ref="D34:P34">IF(AND(ISNUMBER(MATCH($A34,$A$23:$A$30,0)),ISNUMBER(MATCH(D$31,$B$20:$L$20,0))),OFFSET($A$22,MATCH($A34,$A$23:$A$30,0),MATCH(D$31,$B$20:$L$20,0)),"")</f>
        <v>299</v>
      </c>
      <c r="E34">
        <f ca="1" t="shared" si="19"/>
      </c>
      <c r="F34">
        <f ca="1" t="shared" si="19"/>
        <v>187</v>
      </c>
      <c r="G34">
        <f ca="1" t="shared" si="19"/>
      </c>
      <c r="H34">
        <f ca="1" t="shared" si="19"/>
      </c>
      <c r="I34">
        <f ca="1" t="shared" si="19"/>
      </c>
      <c r="J34">
        <f ca="1" t="shared" si="19"/>
      </c>
      <c r="K34">
        <f ca="1" t="shared" si="19"/>
      </c>
      <c r="L34">
        <f ca="1" t="shared" si="19"/>
      </c>
      <c r="M34">
        <f ca="1" t="shared" si="19"/>
      </c>
      <c r="N34">
        <f ca="1" t="shared" si="19"/>
      </c>
      <c r="O34">
        <f ca="1" t="shared" si="19"/>
      </c>
      <c r="P34">
        <f ca="1" t="shared" si="19"/>
        <v>554</v>
      </c>
      <c r="Q34">
        <f>SUM(B34:P34)</f>
        <v>1165</v>
      </c>
      <c r="R34" t="str">
        <f aca="true" t="shared" si="20" ref="R34:R41">IF(Q34=M23,"ok","ERROR")</f>
        <v>ok</v>
      </c>
    </row>
    <row r="35" spans="1:18" ht="12.75">
      <c r="A35" s="1">
        <v>39600</v>
      </c>
      <c r="B35">
        <f aca="true" t="shared" si="21" ref="B35:B41">M24-SUM(C35:P35)</f>
        <v>79</v>
      </c>
      <c r="C35">
        <f aca="true" ca="1" t="shared" si="22" ref="C35:P41">IF(AND(ISNUMBER(MATCH($A35,$A$23:$A$30,0)),ISNUMBER(MATCH(C$31,$B$20:$L$20,0))),OFFSET($A$22,MATCH($A35,$A$23:$A$30,0),MATCH(C$31,$B$20:$L$20,0)),"")</f>
      </c>
      <c r="D35">
        <f ca="1" t="shared" si="22"/>
        <v>175</v>
      </c>
      <c r="E35">
        <f ca="1" t="shared" si="22"/>
      </c>
      <c r="F35">
        <f ca="1" t="shared" si="22"/>
        <v>334</v>
      </c>
      <c r="G35">
        <f ca="1" t="shared" si="22"/>
      </c>
      <c r="H35">
        <f ca="1" t="shared" si="22"/>
      </c>
      <c r="I35">
        <f ca="1" t="shared" si="22"/>
      </c>
      <c r="J35">
        <f ca="1" t="shared" si="22"/>
      </c>
      <c r="K35">
        <f ca="1" t="shared" si="22"/>
      </c>
      <c r="L35">
        <f ca="1" t="shared" si="22"/>
      </c>
      <c r="M35">
        <f ca="1" t="shared" si="22"/>
      </c>
      <c r="N35">
        <f ca="1" t="shared" si="22"/>
      </c>
      <c r="O35">
        <f ca="1" t="shared" si="22"/>
      </c>
      <c r="P35">
        <f ca="1" t="shared" si="22"/>
        <v>414</v>
      </c>
      <c r="Q35">
        <f aca="true" t="shared" si="23" ref="Q35:Q41">SUM(B35:P35)</f>
        <v>1002</v>
      </c>
      <c r="R35" t="str">
        <f t="shared" si="20"/>
        <v>ok</v>
      </c>
    </row>
    <row r="36" spans="1:18" ht="12.75">
      <c r="A36" s="1">
        <v>39630</v>
      </c>
      <c r="B36">
        <f t="shared" si="21"/>
        <v>0</v>
      </c>
      <c r="C36">
        <f ca="1" t="shared" si="22"/>
      </c>
      <c r="D36">
        <f ca="1" t="shared" si="22"/>
        <v>498</v>
      </c>
      <c r="E36">
        <f ca="1" t="shared" si="22"/>
      </c>
      <c r="F36">
        <f ca="1" t="shared" si="22"/>
        <v>520</v>
      </c>
      <c r="G36">
        <f ca="1" t="shared" si="22"/>
      </c>
      <c r="H36">
        <f ca="1" t="shared" si="22"/>
      </c>
      <c r="I36">
        <f ca="1" t="shared" si="22"/>
      </c>
      <c r="J36">
        <f ca="1" t="shared" si="22"/>
      </c>
      <c r="K36">
        <f ca="1" t="shared" si="22"/>
      </c>
      <c r="L36">
        <f ca="1" t="shared" si="22"/>
      </c>
      <c r="M36">
        <f ca="1" t="shared" si="22"/>
      </c>
      <c r="N36">
        <f ca="1" t="shared" si="22"/>
      </c>
      <c r="O36">
        <f ca="1" t="shared" si="22"/>
      </c>
      <c r="P36">
        <f ca="1" t="shared" si="22"/>
        <v>611</v>
      </c>
      <c r="Q36">
        <f t="shared" si="23"/>
        <v>1629</v>
      </c>
      <c r="R36" t="str">
        <f t="shared" si="20"/>
        <v>ok</v>
      </c>
    </row>
    <row r="37" spans="1:18" ht="12.75">
      <c r="A37" s="1">
        <v>39661</v>
      </c>
      <c r="B37">
        <f t="shared" si="21"/>
        <v>163</v>
      </c>
      <c r="C37">
        <f ca="1" t="shared" si="22"/>
      </c>
      <c r="D37">
        <f ca="1" t="shared" si="22"/>
        <v>257</v>
      </c>
      <c r="E37">
        <f ca="1" t="shared" si="22"/>
      </c>
      <c r="F37">
        <f ca="1" t="shared" si="22"/>
        <v>487</v>
      </c>
      <c r="G37">
        <f ca="1" t="shared" si="22"/>
      </c>
      <c r="H37">
        <f ca="1" t="shared" si="22"/>
      </c>
      <c r="I37">
        <f ca="1" t="shared" si="22"/>
      </c>
      <c r="J37">
        <f ca="1" t="shared" si="22"/>
      </c>
      <c r="K37">
        <f ca="1" t="shared" si="22"/>
      </c>
      <c r="L37">
        <f ca="1" t="shared" si="22"/>
      </c>
      <c r="M37">
        <f ca="1" t="shared" si="22"/>
      </c>
      <c r="N37">
        <f ca="1" t="shared" si="22"/>
      </c>
      <c r="O37">
        <f ca="1" t="shared" si="22"/>
      </c>
      <c r="P37">
        <f ca="1" t="shared" si="22"/>
        <v>707</v>
      </c>
      <c r="Q37">
        <f t="shared" si="23"/>
        <v>1614</v>
      </c>
      <c r="R37" t="str">
        <f t="shared" si="20"/>
        <v>ok</v>
      </c>
    </row>
    <row r="38" spans="1:18" ht="12.75">
      <c r="A38" s="1">
        <v>39692</v>
      </c>
      <c r="B38">
        <f t="shared" si="21"/>
        <v>693</v>
      </c>
      <c r="C38">
        <f ca="1" t="shared" si="22"/>
      </c>
      <c r="D38">
        <f ca="1" t="shared" si="22"/>
        <v>242</v>
      </c>
      <c r="E38">
        <f ca="1" t="shared" si="22"/>
      </c>
      <c r="F38">
        <f ca="1" t="shared" si="22"/>
        <v>5</v>
      </c>
      <c r="G38">
        <f ca="1" t="shared" si="22"/>
      </c>
      <c r="H38">
        <f ca="1" t="shared" si="22"/>
      </c>
      <c r="I38">
        <f ca="1" t="shared" si="22"/>
      </c>
      <c r="J38">
        <f ca="1" t="shared" si="22"/>
      </c>
      <c r="K38">
        <f ca="1" t="shared" si="22"/>
      </c>
      <c r="L38">
        <f ca="1" t="shared" si="22"/>
      </c>
      <c r="M38">
        <f ca="1" t="shared" si="22"/>
      </c>
      <c r="N38">
        <f ca="1" t="shared" si="22"/>
      </c>
      <c r="O38">
        <f ca="1" t="shared" si="22"/>
      </c>
      <c r="P38">
        <f ca="1" t="shared" si="22"/>
        <v>470</v>
      </c>
      <c r="Q38">
        <f t="shared" si="23"/>
        <v>1410</v>
      </c>
      <c r="R38" t="str">
        <f t="shared" si="20"/>
        <v>ok</v>
      </c>
    </row>
    <row r="39" spans="1:18" ht="12.75">
      <c r="A39" s="1">
        <v>39722</v>
      </c>
      <c r="B39">
        <f t="shared" si="21"/>
        <v>830</v>
      </c>
      <c r="C39">
        <f ca="1" t="shared" si="22"/>
      </c>
      <c r="D39">
        <f ca="1" t="shared" si="22"/>
        <v>439</v>
      </c>
      <c r="E39">
        <f ca="1" t="shared" si="22"/>
      </c>
      <c r="F39">
        <f ca="1" t="shared" si="22"/>
        <v>60</v>
      </c>
      <c r="G39">
        <f ca="1" t="shared" si="22"/>
      </c>
      <c r="H39">
        <f ca="1" t="shared" si="22"/>
      </c>
      <c r="I39">
        <f ca="1" t="shared" si="22"/>
      </c>
      <c r="J39">
        <f ca="1" t="shared" si="22"/>
      </c>
      <c r="K39">
        <f ca="1" t="shared" si="22"/>
      </c>
      <c r="L39">
        <f ca="1" t="shared" si="22"/>
      </c>
      <c r="M39">
        <f ca="1" t="shared" si="22"/>
      </c>
      <c r="N39">
        <f ca="1" t="shared" si="22"/>
      </c>
      <c r="O39">
        <f ca="1" t="shared" si="22"/>
      </c>
      <c r="P39">
        <f ca="1" t="shared" si="22"/>
        <v>722</v>
      </c>
      <c r="Q39">
        <f t="shared" si="23"/>
        <v>2051</v>
      </c>
      <c r="R39" t="str">
        <f t="shared" si="20"/>
        <v>ok</v>
      </c>
    </row>
    <row r="40" spans="1:18" ht="12.75">
      <c r="A40" s="4">
        <v>39753</v>
      </c>
      <c r="B40">
        <f t="shared" si="21"/>
        <v>136</v>
      </c>
      <c r="C40">
        <f ca="1" t="shared" si="22"/>
      </c>
      <c r="D40">
        <f ca="1" t="shared" si="22"/>
        <v>190</v>
      </c>
      <c r="E40">
        <f ca="1" t="shared" si="22"/>
      </c>
      <c r="F40">
        <f ca="1" t="shared" si="22"/>
        <v>93</v>
      </c>
      <c r="G40">
        <f ca="1" t="shared" si="22"/>
      </c>
      <c r="H40">
        <f ca="1" t="shared" si="22"/>
        <v>53</v>
      </c>
      <c r="I40">
        <f ca="1" t="shared" si="22"/>
        <v>188</v>
      </c>
      <c r="J40">
        <f ca="1" t="shared" si="22"/>
        <v>110</v>
      </c>
      <c r="K40">
        <f ca="1" t="shared" si="22"/>
        <v>99</v>
      </c>
      <c r="L40">
        <f ca="1" t="shared" si="22"/>
      </c>
      <c r="M40">
        <f ca="1" t="shared" si="22"/>
        <v>93</v>
      </c>
      <c r="N40">
        <f ca="1" t="shared" si="22"/>
        <v>136</v>
      </c>
      <c r="O40">
        <f ca="1" t="shared" si="22"/>
      </c>
      <c r="P40">
        <f ca="1" t="shared" si="22"/>
        <v>397</v>
      </c>
      <c r="Q40">
        <f t="shared" si="23"/>
        <v>1495</v>
      </c>
      <c r="R40" t="str">
        <f t="shared" si="20"/>
        <v>ok</v>
      </c>
    </row>
    <row r="41" spans="1:18" ht="12.75">
      <c r="A41" s="1">
        <v>39783</v>
      </c>
      <c r="B41">
        <f t="shared" si="21"/>
        <v>0</v>
      </c>
      <c r="C41">
        <f ca="1" t="shared" si="22"/>
      </c>
      <c r="D41">
        <f ca="1" t="shared" si="22"/>
        <v>241</v>
      </c>
      <c r="E41">
        <f ca="1" t="shared" si="22"/>
      </c>
      <c r="F41">
        <f ca="1" t="shared" si="22"/>
        <v>39</v>
      </c>
      <c r="G41">
        <f ca="1" t="shared" si="22"/>
      </c>
      <c r="H41">
        <f ca="1" t="shared" si="22"/>
        <v>99</v>
      </c>
      <c r="I41">
        <f ca="1" t="shared" si="22"/>
        <v>138</v>
      </c>
      <c r="J41">
        <f ca="1" t="shared" si="22"/>
        <v>11</v>
      </c>
      <c r="K41">
        <f ca="1" t="shared" si="22"/>
        <v>173</v>
      </c>
      <c r="L41">
        <f ca="1" t="shared" si="22"/>
      </c>
      <c r="M41">
        <f ca="1" t="shared" si="22"/>
        <v>207</v>
      </c>
      <c r="N41">
        <f ca="1" t="shared" si="22"/>
        <v>182</v>
      </c>
      <c r="O41">
        <f ca="1" t="shared" si="22"/>
      </c>
      <c r="P41">
        <f ca="1" t="shared" si="22"/>
        <v>590</v>
      </c>
      <c r="Q41">
        <f t="shared" si="23"/>
        <v>1680</v>
      </c>
      <c r="R41" t="str">
        <f t="shared" si="20"/>
        <v>ok</v>
      </c>
    </row>
    <row r="42" spans="1:17" ht="12.75">
      <c r="A42" s="1">
        <v>39814</v>
      </c>
      <c r="B42" s="5"/>
      <c r="C42" s="5">
        <v>55</v>
      </c>
      <c r="D42" s="5">
        <v>111</v>
      </c>
      <c r="E42" s="5">
        <v>135</v>
      </c>
      <c r="F42" s="5">
        <v>22</v>
      </c>
      <c r="G42" s="5">
        <v>567</v>
      </c>
      <c r="H42" s="5">
        <v>216</v>
      </c>
      <c r="I42" s="5">
        <v>56</v>
      </c>
      <c r="J42" s="5">
        <v>56</v>
      </c>
      <c r="K42" s="5">
        <v>179</v>
      </c>
      <c r="L42" s="5">
        <v>15</v>
      </c>
      <c r="M42" s="5">
        <v>122</v>
      </c>
      <c r="N42" s="5">
        <v>243</v>
      </c>
      <c r="O42" s="5">
        <v>46</v>
      </c>
      <c r="P42" s="5">
        <v>456</v>
      </c>
      <c r="Q42" s="5">
        <f>SUM(B42:P42)</f>
        <v>2279</v>
      </c>
    </row>
    <row r="43" spans="2:19" ht="12.75">
      <c r="B43" t="s">
        <v>18</v>
      </c>
      <c r="C43" t="s">
        <v>21</v>
      </c>
      <c r="D43" t="s">
        <v>0</v>
      </c>
      <c r="E43" t="s">
        <v>22</v>
      </c>
      <c r="F43" t="s">
        <v>1</v>
      </c>
      <c r="G43" t="s">
        <v>26</v>
      </c>
      <c r="H43" t="s">
        <v>23</v>
      </c>
      <c r="I43" t="s">
        <v>14</v>
      </c>
      <c r="J43" t="s">
        <v>15</v>
      </c>
      <c r="K43" t="s">
        <v>19</v>
      </c>
      <c r="L43" t="s">
        <v>16</v>
      </c>
      <c r="M43" t="s">
        <v>24</v>
      </c>
      <c r="N43" t="s">
        <v>27</v>
      </c>
      <c r="O43" t="s">
        <v>20</v>
      </c>
      <c r="P43" t="s">
        <v>17</v>
      </c>
      <c r="Q43" t="s">
        <v>28</v>
      </c>
      <c r="R43" t="s">
        <v>25</v>
      </c>
      <c r="S43" t="s">
        <v>4</v>
      </c>
    </row>
    <row r="44" spans="2:19" ht="12.75">
      <c r="B44" t="str">
        <f aca="true" t="shared" si="24" ref="B44:S44">LEFT(B43,SEARCH(" ",B43)-1)</f>
        <v>Other</v>
      </c>
      <c r="C44" t="str">
        <f t="shared" si="24"/>
        <v>Alain</v>
      </c>
      <c r="D44" t="str">
        <f t="shared" si="24"/>
        <v>Baher</v>
      </c>
      <c r="E44" t="str">
        <f t="shared" si="24"/>
        <v>Bobby</v>
      </c>
      <c r="F44" t="str">
        <f t="shared" si="24"/>
        <v>Eugène</v>
      </c>
      <c r="G44" t="str">
        <f t="shared" si="24"/>
        <v>Grigor</v>
      </c>
      <c r="H44" t="str">
        <f t="shared" si="24"/>
        <v>Grigori</v>
      </c>
      <c r="I44" t="str">
        <f t="shared" si="24"/>
        <v>Hasmik</v>
      </c>
      <c r="J44" t="str">
        <f t="shared" si="24"/>
        <v>Herison</v>
      </c>
      <c r="K44" t="str">
        <f t="shared" si="24"/>
        <v>Kerim</v>
      </c>
      <c r="L44" t="str">
        <f t="shared" si="24"/>
        <v>Khalil</v>
      </c>
      <c r="M44" t="str">
        <f t="shared" si="24"/>
        <v>Mohamad</v>
      </c>
      <c r="N44" t="str">
        <f t="shared" si="24"/>
        <v>Mohamed</v>
      </c>
      <c r="O44" t="str">
        <f t="shared" si="24"/>
        <v>Olivier</v>
      </c>
      <c r="P44" t="str">
        <f t="shared" si="24"/>
        <v>Petru</v>
      </c>
      <c r="Q44" t="str">
        <f t="shared" si="24"/>
        <v>Samuel</v>
      </c>
      <c r="R44" t="str">
        <f t="shared" si="24"/>
        <v>Sonia</v>
      </c>
      <c r="S44" t="str">
        <f t="shared" si="24"/>
        <v>Sujatha</v>
      </c>
    </row>
    <row r="45" spans="2:20" ht="12.75">
      <c r="B45" t="str">
        <f>LEFT(B44,4)</f>
        <v>Othe</v>
      </c>
      <c r="C45" t="str">
        <f>LEFT(C44,3)&amp;MID(C43,SEARCH(" ",C43)+1,1)</f>
        <v>AlaS</v>
      </c>
      <c r="D45" t="str">
        <f aca="true" t="shared" si="25" ref="D45:S45">LEFT(D44,3)&amp;MID(D43,SEARCH(" ",D43)+1,1)</f>
        <v>BahR</v>
      </c>
      <c r="E45" t="str">
        <f t="shared" si="25"/>
        <v>BobB</v>
      </c>
      <c r="F45" t="str">
        <f t="shared" si="25"/>
        <v>EugE</v>
      </c>
      <c r="G45" t="str">
        <f t="shared" si="25"/>
        <v>GriT</v>
      </c>
      <c r="H45" t="str">
        <f t="shared" si="25"/>
        <v>GriB</v>
      </c>
      <c r="I45" t="str">
        <f t="shared" si="25"/>
        <v>HasS</v>
      </c>
      <c r="J45" t="str">
        <f t="shared" si="25"/>
        <v>HerA</v>
      </c>
      <c r="K45" t="str">
        <f t="shared" si="25"/>
        <v>KerT</v>
      </c>
      <c r="L45" t="str">
        <f t="shared" si="25"/>
        <v>KhaR</v>
      </c>
      <c r="M45" t="str">
        <f t="shared" si="25"/>
        <v>MohH</v>
      </c>
      <c r="N45" t="str">
        <f t="shared" si="25"/>
        <v>MohA</v>
      </c>
      <c r="O45" t="str">
        <f t="shared" si="25"/>
        <v>OliW</v>
      </c>
      <c r="P45" t="str">
        <f t="shared" si="25"/>
        <v>PetV</v>
      </c>
      <c r="Q45" t="str">
        <f t="shared" si="25"/>
        <v>SamZ</v>
      </c>
      <c r="R45" t="str">
        <f t="shared" si="25"/>
        <v>SonG</v>
      </c>
      <c r="S45" t="str">
        <f t="shared" si="25"/>
        <v>SujN</v>
      </c>
      <c r="T45" t="s">
        <v>5</v>
      </c>
    </row>
    <row r="46" spans="1:21" ht="12.75">
      <c r="A46" s="1">
        <v>39569</v>
      </c>
      <c r="B46">
        <f>Q34-SUM(C46:S46)</f>
        <v>125</v>
      </c>
      <c r="C46">
        <f aca="true" ca="1" t="shared" si="26" ref="C46:C54">IF(AND(ISNUMBER(MATCH($A46,$A$34:$A$42,0)),ISNUMBER(MATCH(C$43,$B$31:$P$31,0))),OFFSET($A$33,MATCH($A46,$A$34:$A$42,0),MATCH(C$43,$B$31:$P$31,0)),"")</f>
      </c>
      <c r="D46">
        <f aca="true" ca="1" t="shared" si="27" ref="D46:S54">IF(AND(ISNUMBER(MATCH($A46,$A$34:$A$42,0)),ISNUMBER(MATCH(D$43,$B$31:$P$31,0))),OFFSET($A$33,MATCH($A46,$A$34:$A$42,0),MATCH(D$43,$B$31:$P$31,0)),"")</f>
        <v>299</v>
      </c>
      <c r="E46">
        <f ca="1" t="shared" si="27"/>
      </c>
      <c r="F46">
        <f ca="1" t="shared" si="27"/>
        <v>187</v>
      </c>
      <c r="G46">
        <f ca="1" t="shared" si="27"/>
      </c>
      <c r="H46">
        <f ca="1" t="shared" si="27"/>
      </c>
      <c r="I46">
        <f ca="1" t="shared" si="27"/>
      </c>
      <c r="J46">
        <f ca="1" t="shared" si="27"/>
      </c>
      <c r="K46">
        <f ca="1" t="shared" si="27"/>
      </c>
      <c r="L46">
        <f ca="1" t="shared" si="27"/>
      </c>
      <c r="M46">
        <f ca="1" t="shared" si="27"/>
      </c>
      <c r="N46">
        <f ca="1" t="shared" si="27"/>
      </c>
      <c r="O46">
        <f ca="1" t="shared" si="27"/>
      </c>
      <c r="P46">
        <f ca="1" t="shared" si="27"/>
      </c>
      <c r="Q46">
        <f ca="1" t="shared" si="27"/>
      </c>
      <c r="R46">
        <f ca="1" t="shared" si="27"/>
      </c>
      <c r="S46">
        <f ca="1" t="shared" si="27"/>
        <v>554</v>
      </c>
      <c r="T46">
        <f>SUM(B46:S46)</f>
        <v>1165</v>
      </c>
      <c r="U46" t="str">
        <f aca="true" t="shared" si="28" ref="U46:U54">IF(T46=Q34,"ok","ERROR")</f>
        <v>ok</v>
      </c>
    </row>
    <row r="47" spans="1:21" ht="12.75">
      <c r="A47" s="1">
        <v>39600</v>
      </c>
      <c r="B47">
        <f aca="true" t="shared" si="29" ref="B47:B54">Q35-SUM(C47:S47)</f>
        <v>79</v>
      </c>
      <c r="C47">
        <f ca="1" t="shared" si="26"/>
      </c>
      <c r="D47">
        <f aca="true" ca="1" t="shared" si="30" ref="D47:R47">IF(AND(ISNUMBER(MATCH($A47,$A$34:$A$42,0)),ISNUMBER(MATCH(D$43,$B$31:$P$31,0))),OFFSET($A$33,MATCH($A47,$A$34:$A$42,0),MATCH(D$43,$B$31:$P$31,0)),"")</f>
        <v>175</v>
      </c>
      <c r="E47">
        <f ca="1" t="shared" si="30"/>
      </c>
      <c r="F47">
        <f ca="1" t="shared" si="30"/>
        <v>334</v>
      </c>
      <c r="G47">
        <f ca="1" t="shared" si="30"/>
      </c>
      <c r="H47">
        <f ca="1" t="shared" si="30"/>
      </c>
      <c r="I47">
        <f ca="1" t="shared" si="30"/>
      </c>
      <c r="J47">
        <f ca="1" t="shared" si="30"/>
      </c>
      <c r="K47">
        <f ca="1" t="shared" si="30"/>
      </c>
      <c r="L47">
        <f ca="1" t="shared" si="30"/>
      </c>
      <c r="M47">
        <f ca="1" t="shared" si="30"/>
      </c>
      <c r="N47">
        <f ca="1" t="shared" si="30"/>
      </c>
      <c r="O47">
        <f ca="1" t="shared" si="30"/>
      </c>
      <c r="P47">
        <f ca="1" t="shared" si="30"/>
      </c>
      <c r="Q47">
        <f ca="1" t="shared" si="30"/>
      </c>
      <c r="R47">
        <f ca="1" t="shared" si="30"/>
      </c>
      <c r="S47">
        <f ca="1" t="shared" si="27"/>
        <v>414</v>
      </c>
      <c r="T47">
        <f aca="true" t="shared" si="31" ref="T47:T55">SUM(B47:S47)</f>
        <v>1002</v>
      </c>
      <c r="U47" t="str">
        <f t="shared" si="28"/>
        <v>ok</v>
      </c>
    </row>
    <row r="48" spans="1:21" ht="12.75">
      <c r="A48" s="1">
        <v>39630</v>
      </c>
      <c r="B48">
        <f t="shared" si="29"/>
        <v>0</v>
      </c>
      <c r="C48">
        <f ca="1" t="shared" si="26"/>
      </c>
      <c r="D48">
        <f ca="1" t="shared" si="27"/>
        <v>498</v>
      </c>
      <c r="E48">
        <f ca="1" t="shared" si="27"/>
      </c>
      <c r="F48">
        <f ca="1" t="shared" si="27"/>
        <v>520</v>
      </c>
      <c r="G48">
        <f ca="1" t="shared" si="27"/>
      </c>
      <c r="H48">
        <f ca="1" t="shared" si="27"/>
      </c>
      <c r="I48">
        <f ca="1" t="shared" si="27"/>
      </c>
      <c r="J48">
        <f ca="1" t="shared" si="27"/>
      </c>
      <c r="K48">
        <f ca="1" t="shared" si="27"/>
      </c>
      <c r="L48">
        <f ca="1" t="shared" si="27"/>
      </c>
      <c r="M48">
        <f ca="1" t="shared" si="27"/>
      </c>
      <c r="N48">
        <f ca="1" t="shared" si="27"/>
      </c>
      <c r="O48">
        <f ca="1" t="shared" si="27"/>
      </c>
      <c r="P48">
        <f ca="1" t="shared" si="27"/>
      </c>
      <c r="Q48">
        <f ca="1" t="shared" si="27"/>
      </c>
      <c r="R48">
        <f ca="1" t="shared" si="27"/>
      </c>
      <c r="S48">
        <f ca="1" t="shared" si="27"/>
        <v>611</v>
      </c>
      <c r="T48">
        <f t="shared" si="31"/>
        <v>1629</v>
      </c>
      <c r="U48" t="str">
        <f t="shared" si="28"/>
        <v>ok</v>
      </c>
    </row>
    <row r="49" spans="1:21" ht="12.75">
      <c r="A49" s="1">
        <v>39661</v>
      </c>
      <c r="B49">
        <f t="shared" si="29"/>
        <v>163</v>
      </c>
      <c r="C49">
        <f ca="1" t="shared" si="26"/>
      </c>
      <c r="D49">
        <f ca="1" t="shared" si="27"/>
        <v>257</v>
      </c>
      <c r="E49">
        <f ca="1" t="shared" si="27"/>
      </c>
      <c r="F49">
        <f ca="1" t="shared" si="27"/>
        <v>487</v>
      </c>
      <c r="G49">
        <f ca="1" t="shared" si="27"/>
      </c>
      <c r="H49">
        <f ca="1" t="shared" si="27"/>
      </c>
      <c r="I49">
        <f ca="1" t="shared" si="27"/>
      </c>
      <c r="J49">
        <f ca="1" t="shared" si="27"/>
      </c>
      <c r="K49">
        <f ca="1" t="shared" si="27"/>
      </c>
      <c r="L49">
        <f ca="1" t="shared" si="27"/>
      </c>
      <c r="M49">
        <f ca="1" t="shared" si="27"/>
      </c>
      <c r="N49">
        <f ca="1" t="shared" si="27"/>
      </c>
      <c r="O49">
        <f ca="1" t="shared" si="27"/>
      </c>
      <c r="P49">
        <f ca="1" t="shared" si="27"/>
      </c>
      <c r="Q49">
        <f ca="1" t="shared" si="27"/>
      </c>
      <c r="R49">
        <f ca="1" t="shared" si="27"/>
      </c>
      <c r="S49">
        <f ca="1" t="shared" si="27"/>
        <v>707</v>
      </c>
      <c r="T49">
        <f t="shared" si="31"/>
        <v>1614</v>
      </c>
      <c r="U49" t="str">
        <f t="shared" si="28"/>
        <v>ok</v>
      </c>
    </row>
    <row r="50" spans="1:21" ht="12.75">
      <c r="A50" s="1">
        <v>39692</v>
      </c>
      <c r="B50">
        <f t="shared" si="29"/>
        <v>693</v>
      </c>
      <c r="C50">
        <f ca="1" t="shared" si="26"/>
      </c>
      <c r="D50">
        <f ca="1" t="shared" si="27"/>
        <v>242</v>
      </c>
      <c r="E50">
        <f ca="1" t="shared" si="27"/>
      </c>
      <c r="F50">
        <f ca="1" t="shared" si="27"/>
        <v>5</v>
      </c>
      <c r="G50">
        <f ca="1" t="shared" si="27"/>
      </c>
      <c r="H50">
        <f ca="1" t="shared" si="27"/>
      </c>
      <c r="I50">
        <f ca="1" t="shared" si="27"/>
      </c>
      <c r="J50">
        <f ca="1" t="shared" si="27"/>
      </c>
      <c r="K50">
        <f ca="1" t="shared" si="27"/>
      </c>
      <c r="L50">
        <f ca="1" t="shared" si="27"/>
      </c>
      <c r="M50">
        <f ca="1" t="shared" si="27"/>
      </c>
      <c r="N50">
        <f ca="1" t="shared" si="27"/>
      </c>
      <c r="O50">
        <f ca="1" t="shared" si="27"/>
      </c>
      <c r="P50">
        <f ca="1" t="shared" si="27"/>
      </c>
      <c r="Q50">
        <f ca="1" t="shared" si="27"/>
      </c>
      <c r="R50">
        <f ca="1" t="shared" si="27"/>
      </c>
      <c r="S50">
        <f ca="1" t="shared" si="27"/>
        <v>470</v>
      </c>
      <c r="T50">
        <f t="shared" si="31"/>
        <v>1410</v>
      </c>
      <c r="U50" t="str">
        <f t="shared" si="28"/>
        <v>ok</v>
      </c>
    </row>
    <row r="51" spans="1:21" ht="12.75">
      <c r="A51" s="1">
        <v>39722</v>
      </c>
      <c r="B51">
        <f t="shared" si="29"/>
        <v>830</v>
      </c>
      <c r="C51">
        <f ca="1" t="shared" si="26"/>
      </c>
      <c r="D51">
        <f ca="1" t="shared" si="27"/>
        <v>439</v>
      </c>
      <c r="E51">
        <f ca="1" t="shared" si="27"/>
      </c>
      <c r="F51">
        <f ca="1" t="shared" si="27"/>
        <v>60</v>
      </c>
      <c r="G51">
        <f ca="1" t="shared" si="27"/>
      </c>
      <c r="H51">
        <f ca="1" t="shared" si="27"/>
      </c>
      <c r="I51">
        <f ca="1" t="shared" si="27"/>
      </c>
      <c r="J51">
        <f ca="1" t="shared" si="27"/>
      </c>
      <c r="K51">
        <f ca="1" t="shared" si="27"/>
      </c>
      <c r="L51">
        <f ca="1" t="shared" si="27"/>
      </c>
      <c r="M51">
        <f ca="1" t="shared" si="27"/>
      </c>
      <c r="N51">
        <f ca="1" t="shared" si="27"/>
      </c>
      <c r="O51">
        <f ca="1" t="shared" si="27"/>
      </c>
      <c r="P51">
        <f ca="1" t="shared" si="27"/>
      </c>
      <c r="Q51">
        <f ca="1" t="shared" si="27"/>
      </c>
      <c r="R51">
        <f ca="1" t="shared" si="27"/>
      </c>
      <c r="S51">
        <f ca="1" t="shared" si="27"/>
        <v>722</v>
      </c>
      <c r="T51">
        <f t="shared" si="31"/>
        <v>2051</v>
      </c>
      <c r="U51" t="str">
        <f t="shared" si="28"/>
        <v>ok</v>
      </c>
    </row>
    <row r="52" spans="1:21" ht="12.75">
      <c r="A52" s="4">
        <v>39753</v>
      </c>
      <c r="B52">
        <f t="shared" si="29"/>
        <v>136</v>
      </c>
      <c r="C52">
        <f ca="1" t="shared" si="26"/>
      </c>
      <c r="D52">
        <f ca="1" t="shared" si="27"/>
        <v>190</v>
      </c>
      <c r="E52">
        <f ca="1" t="shared" si="27"/>
      </c>
      <c r="F52">
        <f ca="1" t="shared" si="27"/>
        <v>93</v>
      </c>
      <c r="G52">
        <f ca="1" t="shared" si="27"/>
      </c>
      <c r="H52">
        <f ca="1" t="shared" si="27"/>
      </c>
      <c r="I52">
        <f ca="1" t="shared" si="27"/>
        <v>53</v>
      </c>
      <c r="J52">
        <f ca="1" t="shared" si="27"/>
        <v>188</v>
      </c>
      <c r="K52">
        <f ca="1" t="shared" si="27"/>
        <v>110</v>
      </c>
      <c r="L52">
        <f ca="1" t="shared" si="27"/>
        <v>99</v>
      </c>
      <c r="M52">
        <f ca="1" t="shared" si="27"/>
      </c>
      <c r="N52">
        <f ca="1" t="shared" si="27"/>
      </c>
      <c r="O52">
        <f ca="1" t="shared" si="27"/>
        <v>93</v>
      </c>
      <c r="P52">
        <f ca="1" t="shared" si="27"/>
        <v>136</v>
      </c>
      <c r="Q52">
        <f ca="1" t="shared" si="27"/>
      </c>
      <c r="R52">
        <f ca="1" t="shared" si="27"/>
      </c>
      <c r="S52">
        <f ca="1" t="shared" si="27"/>
        <v>397</v>
      </c>
      <c r="T52">
        <f t="shared" si="31"/>
        <v>1495</v>
      </c>
      <c r="U52" t="str">
        <f t="shared" si="28"/>
        <v>ok</v>
      </c>
    </row>
    <row r="53" spans="1:21" ht="12.75">
      <c r="A53" s="1">
        <v>39783</v>
      </c>
      <c r="B53">
        <f t="shared" si="29"/>
        <v>0</v>
      </c>
      <c r="C53">
        <f ca="1" t="shared" si="26"/>
      </c>
      <c r="D53">
        <f ca="1" t="shared" si="27"/>
        <v>241</v>
      </c>
      <c r="E53">
        <f ca="1" t="shared" si="27"/>
      </c>
      <c r="F53">
        <f ca="1" t="shared" si="27"/>
        <v>39</v>
      </c>
      <c r="G53">
        <f ca="1" t="shared" si="27"/>
      </c>
      <c r="H53">
        <f ca="1" t="shared" si="27"/>
      </c>
      <c r="I53">
        <f ca="1" t="shared" si="27"/>
        <v>99</v>
      </c>
      <c r="J53">
        <f ca="1" t="shared" si="27"/>
        <v>138</v>
      </c>
      <c r="K53">
        <f ca="1" t="shared" si="27"/>
        <v>11</v>
      </c>
      <c r="L53">
        <f ca="1" t="shared" si="27"/>
        <v>173</v>
      </c>
      <c r="M53">
        <f ca="1" t="shared" si="27"/>
      </c>
      <c r="N53">
        <f ca="1" t="shared" si="27"/>
      </c>
      <c r="O53">
        <f ca="1" t="shared" si="27"/>
        <v>207</v>
      </c>
      <c r="P53">
        <f ca="1" t="shared" si="27"/>
        <v>182</v>
      </c>
      <c r="Q53">
        <f ca="1" t="shared" si="27"/>
      </c>
      <c r="R53">
        <f ca="1" t="shared" si="27"/>
      </c>
      <c r="S53">
        <f ca="1" t="shared" si="27"/>
        <v>590</v>
      </c>
      <c r="T53">
        <f t="shared" si="31"/>
        <v>1680</v>
      </c>
      <c r="U53" t="str">
        <f t="shared" si="28"/>
        <v>ok</v>
      </c>
    </row>
    <row r="54" spans="1:21" ht="12.75">
      <c r="A54" s="1">
        <v>39814</v>
      </c>
      <c r="B54">
        <f t="shared" si="29"/>
        <v>0</v>
      </c>
      <c r="C54">
        <f ca="1" t="shared" si="26"/>
        <v>55</v>
      </c>
      <c r="D54">
        <f ca="1" t="shared" si="27"/>
        <v>111</v>
      </c>
      <c r="E54">
        <f ca="1" t="shared" si="27"/>
        <v>135</v>
      </c>
      <c r="F54">
        <f ca="1" t="shared" si="27"/>
        <v>22</v>
      </c>
      <c r="G54">
        <f ca="1" t="shared" si="27"/>
      </c>
      <c r="H54">
        <f ca="1" t="shared" si="27"/>
        <v>567</v>
      </c>
      <c r="I54">
        <f ca="1" t="shared" si="27"/>
        <v>216</v>
      </c>
      <c r="J54">
        <f ca="1" t="shared" si="27"/>
        <v>56</v>
      </c>
      <c r="K54">
        <f ca="1" t="shared" si="27"/>
        <v>56</v>
      </c>
      <c r="L54">
        <f ca="1" t="shared" si="27"/>
        <v>179</v>
      </c>
      <c r="M54">
        <f ca="1" t="shared" si="27"/>
        <v>15</v>
      </c>
      <c r="N54">
        <f ca="1" t="shared" si="27"/>
      </c>
      <c r="O54">
        <f ca="1" t="shared" si="27"/>
        <v>122</v>
      </c>
      <c r="P54">
        <f ca="1" t="shared" si="27"/>
        <v>243</v>
      </c>
      <c r="Q54">
        <f ca="1" t="shared" si="27"/>
      </c>
      <c r="R54">
        <f ca="1" t="shared" si="27"/>
        <v>46</v>
      </c>
      <c r="S54">
        <f ca="1" t="shared" si="27"/>
        <v>456</v>
      </c>
      <c r="T54">
        <f t="shared" si="31"/>
        <v>2279</v>
      </c>
      <c r="U54" t="str">
        <f t="shared" si="28"/>
        <v>ok</v>
      </c>
    </row>
    <row r="55" spans="1:20" ht="12.75">
      <c r="A55" s="1">
        <v>39846</v>
      </c>
      <c r="B55" s="5"/>
      <c r="C55" s="5">
        <v>25</v>
      </c>
      <c r="D55" s="5">
        <v>119</v>
      </c>
      <c r="E55" s="5">
        <v>53</v>
      </c>
      <c r="F55" s="5">
        <v>20</v>
      </c>
      <c r="G55" s="5">
        <v>63</v>
      </c>
      <c r="H55" s="5">
        <v>36</v>
      </c>
      <c r="I55" s="5">
        <v>82</v>
      </c>
      <c r="J55" s="5"/>
      <c r="K55" s="5">
        <v>5</v>
      </c>
      <c r="L55" s="5">
        <v>33</v>
      </c>
      <c r="M55" s="5">
        <v>127</v>
      </c>
      <c r="N55" s="5">
        <v>83</v>
      </c>
      <c r="O55" s="5">
        <v>20</v>
      </c>
      <c r="P55" s="5">
        <v>67</v>
      </c>
      <c r="Q55" s="5">
        <v>27</v>
      </c>
      <c r="R55" s="5">
        <v>29</v>
      </c>
      <c r="S55" s="5">
        <v>143</v>
      </c>
      <c r="T55" s="5">
        <f t="shared" si="31"/>
        <v>932</v>
      </c>
    </row>
    <row r="56" spans="1:17" ht="12.75">
      <c r="A56" s="1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</row>
    <row r="57" spans="1:17" ht="12.75">
      <c r="A57" s="1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</row>
    <row r="58" spans="1:13" ht="12.75">
      <c r="A58" s="1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Switzernet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Emin Gabrielyan</dc:creator>
  <cp:keywords/>
  <dc:description/>
  <cp:lastModifiedBy>Emin Gabrielyan</cp:lastModifiedBy>
  <cp:lastPrinted>2009-02-13T18:31:34Z</cp:lastPrinted>
  <dcterms:created xsi:type="dcterms:W3CDTF">2008-09-09T12:37:42Z</dcterms:created>
  <dcterms:modified xsi:type="dcterms:W3CDTF">2009-02-13T18:31:50Z</dcterms:modified>
  <cp:category/>
  <cp:version/>
  <cp:contentType/>
  <cp:contentStatus/>
</cp:coreProperties>
</file>