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<sst xmlns="http://schemas.openxmlformats.org/spreadsheetml/2006/main" count="50" uniqueCount="22">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</sst>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1">
    <font>
      <sz val="10"/>
      <name val="Arial"/>
      <family val="0"/>
    </font>
    <font>
      <sz val="12"/>
      <name val="Century Gothic"/>
      <family val="2"/>
    </font>
    <font>
      <sz val="14.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2"/>
      <name val="Century Gothic"/>
      <family val="2"/>
    </font>
    <font>
      <sz val="14.25"/>
      <name val="Century Gothic"/>
      <family val="2"/>
    </font>
    <font>
      <u val="single"/>
      <sz val="14.25"/>
      <name val="Century Gothic"/>
      <family val="2"/>
    </font>
    <font>
      <sz val="9"/>
      <name val="Century Gothic"/>
      <family val="2"/>
    </font>
    <font>
      <u val="single"/>
      <sz val="14.25"/>
      <color indexed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975"/>
          <c:w val="0.883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9125400"/>
        <c:axId val="37910873"/>
      </c:barChart>
      <c:dateAx>
        <c:axId val="1912540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7910873"/>
        <c:crosses val="autoZero"/>
        <c:auto val="0"/>
        <c:noMultiLvlLbl val="0"/>
      </c:dateAx>
      <c:valAx>
        <c:axId val="3791087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05"/>
          <c:w val="0.88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653538"/>
        <c:axId val="5088184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653538"/>
        <c:axId val="50881843"/>
      </c:lineChart>
      <c:dateAx>
        <c:axId val="565353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0881843"/>
        <c:crosses val="autoZero"/>
        <c:auto val="0"/>
        <c:noMultiLvlLbl val="0"/>
      </c:dateAx>
      <c:valAx>
        <c:axId val="5088184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5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04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5283404"/>
        <c:axId val="2778858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5283404"/>
        <c:axId val="27788589"/>
      </c:lineChart>
      <c:dateAx>
        <c:axId val="5528340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788589"/>
        <c:crosses val="autoZero"/>
        <c:auto val="0"/>
        <c:noMultiLvlLbl val="0"/>
      </c:dateAx>
      <c:valAx>
        <c:axId val="277885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28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>
                <a:solidFill>
                  <a:srgbClr val="FF0000"/>
                </a:solidFill>
              </a:rPr>
              <a:t>2009-1-28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71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20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174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52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155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208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439</c:v>
                </c:pt>
              </c:numCache>
            </c:numRef>
          </c:val>
        </c:ser>
        <c:overlap val="100"/>
        <c:gapWidth val="25"/>
        <c:axId val="48770710"/>
        <c:axId val="36283207"/>
      </c:barChart>
      <c:lineChart>
        <c:grouping val="standard"/>
        <c:varyColors val="0"/>
        <c:ser>
          <c:idx val="11"/>
          <c:order val="11"/>
          <c:tx>
            <c:strRef>
              <c:f>Sheet1!$M$33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1348</c:v>
                </c:pt>
              </c:numCache>
            </c:numRef>
          </c:val>
          <c:smooth val="0"/>
        </c:ser>
        <c:axId val="48770710"/>
        <c:axId val="36283207"/>
      </c:lineChart>
      <c:dateAx>
        <c:axId val="4877071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283207"/>
        <c:crosses val="autoZero"/>
        <c:auto val="0"/>
        <c:noMultiLvlLbl val="0"/>
      </c:dateAx>
      <c:valAx>
        <c:axId val="362832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770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1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46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74580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47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76295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15" zoomScaleNormal="115" workbookViewId="0" topLeftCell="A38">
      <selection activeCell="L42" sqref="L4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2" ht="12.75">
      <c r="B31" t="s">
        <v>18</v>
      </c>
      <c r="C31" t="s">
        <v>21</v>
      </c>
      <c r="D31" t="s">
        <v>0</v>
      </c>
      <c r="E31" t="s">
        <v>1</v>
      </c>
      <c r="F31" t="s">
        <v>14</v>
      </c>
      <c r="G31" t="s">
        <v>15</v>
      </c>
      <c r="H31" t="s">
        <v>19</v>
      </c>
      <c r="I31" t="s">
        <v>16</v>
      </c>
      <c r="J31" t="s">
        <v>20</v>
      </c>
      <c r="K31" t="s">
        <v>17</v>
      </c>
      <c r="L31" t="s">
        <v>4</v>
      </c>
    </row>
    <row r="32" spans="2:12" ht="12.75">
      <c r="B32" t="str">
        <f aca="true" t="shared" si="17" ref="B32:L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Eugène</v>
      </c>
      <c r="F32" t="str">
        <f t="shared" si="17"/>
        <v>Hasmik</v>
      </c>
      <c r="G32" t="str">
        <f t="shared" si="17"/>
        <v>Herison</v>
      </c>
      <c r="H32" t="str">
        <f t="shared" si="17"/>
        <v>Kerim</v>
      </c>
      <c r="I32" t="str">
        <f t="shared" si="17"/>
        <v>Khalil</v>
      </c>
      <c r="J32" t="str">
        <f t="shared" si="17"/>
        <v>Olivier</v>
      </c>
      <c r="K32" t="str">
        <f t="shared" si="17"/>
        <v>Petru</v>
      </c>
      <c r="L32" t="str">
        <f t="shared" si="17"/>
        <v>Sujatha</v>
      </c>
    </row>
    <row r="33" spans="2:13" ht="12.75">
      <c r="B33" t="str">
        <f aca="true" t="shared" si="18" ref="B33:L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Eugè</v>
      </c>
      <c r="F33" t="str">
        <f t="shared" si="18"/>
        <v>Hasm</v>
      </c>
      <c r="G33" t="str">
        <f t="shared" si="18"/>
        <v>Heri</v>
      </c>
      <c r="H33" t="str">
        <f t="shared" si="18"/>
        <v>Keri</v>
      </c>
      <c r="I33" t="str">
        <f t="shared" si="18"/>
        <v>Khal</v>
      </c>
      <c r="J33" t="str">
        <f t="shared" si="18"/>
        <v>Oliv</v>
      </c>
      <c r="K33" t="str">
        <f t="shared" si="18"/>
        <v>Petr</v>
      </c>
      <c r="L33" t="str">
        <f t="shared" si="18"/>
        <v>Suja</v>
      </c>
      <c r="M33" t="s">
        <v>5</v>
      </c>
    </row>
    <row r="34" spans="1:14" ht="12.75">
      <c r="A34" s="1">
        <v>39569</v>
      </c>
      <c r="B34">
        <f>M23-SUM(C34:L34)</f>
        <v>125</v>
      </c>
      <c r="C34">
        <f aca="true" ca="1" t="shared" si="19" ref="C34:L34">IF(AND(ISNUMBER(MATCH($A34,$A$23:$A$30,0)),ISNUMBER(MATCH(C$31,$B$20:$O$20,0))),OFFSET($A$22,MATCH($A34,$A$23:$A$30,0),MATCH(C$31,$B$20:$O$20,0)),"")</f>
      </c>
      <c r="D34">
        <f ca="1" t="shared" si="19"/>
        <v>299</v>
      </c>
      <c r="E34">
        <f ca="1" t="shared" si="19"/>
        <v>187</v>
      </c>
      <c r="F34">
        <f ca="1" t="shared" si="19"/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  <v>554</v>
      </c>
      <c r="M34">
        <f>SUM(B34:L34)</f>
        <v>1165</v>
      </c>
      <c r="N34" t="str">
        <f aca="true" t="shared" si="20" ref="N34:N41">IF(M34=M23,"ok","ERROR")</f>
        <v>ok</v>
      </c>
    </row>
    <row r="35" spans="1:14" ht="12.75">
      <c r="A35" s="1">
        <v>39600</v>
      </c>
      <c r="B35">
        <f aca="true" t="shared" si="21" ref="B35:B41">M24-SUM(C35:L35)</f>
        <v>79</v>
      </c>
      <c r="C35">
        <f aca="true" ca="1" t="shared" si="22" ref="C35:K41">IF(AND(ISNUMBER(MATCH($A35,$A$23:$A$30,0)),ISNUMBER(MATCH(C$31,$B$20:$O$20,0))),OFFSET($A$22,MATCH($A35,$A$23:$A$30,0),MATCH(C$31,$B$20:$O$20,0)),"")</f>
      </c>
      <c r="D35">
        <f ca="1" t="shared" si="22"/>
        <v>175</v>
      </c>
      <c r="E35">
        <f ca="1" t="shared" si="22"/>
        <v>334</v>
      </c>
      <c r="F35">
        <f ca="1" t="shared" si="22"/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aca="true" ca="1" t="shared" si="23" ref="L35:L41">IF(AND(ISNUMBER(MATCH($A35,$A$23:$A$30,0)),ISNUMBER(MATCH(L$31,$B$20:$O$20,0))),OFFSET($A$22,MATCH($A35,$A$23:$A$30,0),MATCH(L$31,$B$20:$O$20,0)),"")</f>
        <v>414</v>
      </c>
      <c r="M35">
        <f aca="true" t="shared" si="24" ref="M35:M41">SUM(B35:L35)</f>
        <v>1002</v>
      </c>
      <c r="N35" t="str">
        <f t="shared" si="20"/>
        <v>ok</v>
      </c>
    </row>
    <row r="36" spans="1:14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  <v>520</v>
      </c>
      <c r="F36">
        <f ca="1" t="shared" si="22"/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3"/>
        <v>611</v>
      </c>
      <c r="M36">
        <f t="shared" si="24"/>
        <v>1629</v>
      </c>
      <c r="N36" t="str">
        <f t="shared" si="20"/>
        <v>ok</v>
      </c>
    </row>
    <row r="37" spans="1:14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  <v>487</v>
      </c>
      <c r="F37">
        <f ca="1" t="shared" si="22"/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3"/>
        <v>707</v>
      </c>
      <c r="M37">
        <f t="shared" si="24"/>
        <v>1614</v>
      </c>
      <c r="N37" t="str">
        <f t="shared" si="20"/>
        <v>ok</v>
      </c>
    </row>
    <row r="38" spans="1:14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  <v>5</v>
      </c>
      <c r="F38">
        <f ca="1" t="shared" si="22"/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3"/>
        <v>470</v>
      </c>
      <c r="M38">
        <f t="shared" si="24"/>
        <v>1410</v>
      </c>
      <c r="N38" t="str">
        <f t="shared" si="20"/>
        <v>ok</v>
      </c>
    </row>
    <row r="39" spans="1:14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  <v>60</v>
      </c>
      <c r="F39">
        <f ca="1" t="shared" si="22"/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3"/>
        <v>722</v>
      </c>
      <c r="M39">
        <f t="shared" si="24"/>
        <v>2051</v>
      </c>
      <c r="N39" t="str">
        <f t="shared" si="20"/>
        <v>ok</v>
      </c>
    </row>
    <row r="40" spans="1:14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  <v>93</v>
      </c>
      <c r="F40">
        <f ca="1" t="shared" si="22"/>
        <v>53</v>
      </c>
      <c r="G40">
        <f ca="1" t="shared" si="22"/>
        <v>188</v>
      </c>
      <c r="H40">
        <f ca="1" t="shared" si="22"/>
        <v>110</v>
      </c>
      <c r="I40">
        <f ca="1" t="shared" si="22"/>
        <v>99</v>
      </c>
      <c r="J40">
        <f ca="1" t="shared" si="22"/>
        <v>93</v>
      </c>
      <c r="K40">
        <f ca="1" t="shared" si="22"/>
        <v>136</v>
      </c>
      <c r="L40">
        <f ca="1" t="shared" si="23"/>
        <v>397</v>
      </c>
      <c r="M40">
        <f t="shared" si="24"/>
        <v>1495</v>
      </c>
      <c r="N40" t="str">
        <f t="shared" si="20"/>
        <v>ok</v>
      </c>
    </row>
    <row r="41" spans="1:14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  <v>39</v>
      </c>
      <c r="F41">
        <f ca="1" t="shared" si="22"/>
        <v>99</v>
      </c>
      <c r="G41">
        <f ca="1" t="shared" si="22"/>
        <v>138</v>
      </c>
      <c r="H41">
        <f ca="1" t="shared" si="22"/>
        <v>11</v>
      </c>
      <c r="I41">
        <f ca="1" t="shared" si="22"/>
        <v>173</v>
      </c>
      <c r="J41">
        <f ca="1" t="shared" si="22"/>
        <v>207</v>
      </c>
      <c r="K41">
        <f ca="1" t="shared" si="22"/>
        <v>182</v>
      </c>
      <c r="L41">
        <f ca="1" t="shared" si="23"/>
        <v>590</v>
      </c>
      <c r="M41">
        <f t="shared" si="24"/>
        <v>1680</v>
      </c>
      <c r="N41" t="str">
        <f t="shared" si="20"/>
        <v>ok</v>
      </c>
    </row>
    <row r="42" spans="1:13" ht="12.75">
      <c r="A42" s="1">
        <v>39814</v>
      </c>
      <c r="B42" s="5"/>
      <c r="C42" s="5">
        <v>51</v>
      </c>
      <c r="D42" s="5">
        <v>71</v>
      </c>
      <c r="E42" s="5">
        <v>20</v>
      </c>
      <c r="F42" s="5">
        <v>174</v>
      </c>
      <c r="G42" s="5">
        <v>56</v>
      </c>
      <c r="H42" s="5">
        <v>52</v>
      </c>
      <c r="I42" s="5">
        <v>155</v>
      </c>
      <c r="J42" s="5">
        <v>122</v>
      </c>
      <c r="K42" s="5">
        <v>208</v>
      </c>
      <c r="L42" s="5">
        <v>439</v>
      </c>
      <c r="M42" s="5">
        <f>SUM(B42:L42)</f>
        <v>1348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2009-01-28T19:35:19Z</cp:lastPrinted>
  <dcterms:created xsi:type="dcterms:W3CDTF">2008-09-09T12:37:42Z</dcterms:created>
  <dcterms:modified xsi:type="dcterms:W3CDTF">2009-01-28T19:35:27Z</dcterms:modified>
  <cp:category/>
  <cp:version/>
  <cp:contentType/>
  <cp:contentStatus/>
</cp:coreProperties>
</file>