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75" windowWidth="18330" windowHeight="5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<sst xmlns="http://schemas.openxmlformats.org/spreadsheetml/2006/main" count="49" uniqueCount="21">
  <si>
    <t>Baher Raïs</t>
  </si>
  <si>
    <t>Eugène Etoundi</t>
  </si>
  <si>
    <t>Feriel Bouzerda</t>
  </si>
  <si>
    <t>Olivier Kobi</t>
  </si>
  <si>
    <t>Sujatha Nampally</t>
  </si>
  <si>
    <t>Total</t>
  </si>
  <si>
    <t>Farah Auf</t>
  </si>
  <si>
    <t>Selma Aboussaoud</t>
  </si>
  <si>
    <t>Antoine Mveng</t>
  </si>
  <si>
    <t>Alla Ryane</t>
  </si>
  <si>
    <t>Steve Siva</t>
  </si>
  <si>
    <t>Aliona Copaci</t>
  </si>
  <si>
    <t>Chaki Reda</t>
  </si>
  <si>
    <t>Eric Ladem</t>
  </si>
  <si>
    <t>Hasmik Shalunts</t>
  </si>
  <si>
    <t>Herison Andriamihaja</t>
  </si>
  <si>
    <t>Khalil Rais</t>
  </si>
  <si>
    <t>Petru Voinescu</t>
  </si>
  <si>
    <t>Other Employees</t>
  </si>
  <si>
    <t>Kerim Teboulbi</t>
  </si>
  <si>
    <t>Olivier Wieser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</si>
</sst>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mmmm\ 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2">
    <font>
      <sz val="10"/>
      <name val="Arial"/>
      <family val="0"/>
    </font>
    <font>
      <sz val="12"/>
      <name val="Century Gothic"/>
      <family val="2"/>
    </font>
    <font>
      <sz val="14"/>
      <name val="Century Gothic"/>
      <family val="2"/>
    </font>
    <font>
      <sz val="11.75"/>
      <name val="Century Gothic"/>
      <family val="2"/>
    </font>
    <font>
      <sz val="10"/>
      <color indexed="12"/>
      <name val="Arial"/>
      <family val="2"/>
    </font>
    <font>
      <sz val="9.75"/>
      <name val="Century Gothic"/>
      <family val="2"/>
    </font>
    <font>
      <u val="single"/>
      <sz val="9.75"/>
      <name val="Century Gothic"/>
      <family val="2"/>
    </font>
    <font>
      <u val="single"/>
      <sz val="12"/>
      <name val="Century Gothic"/>
      <family val="2"/>
    </font>
    <font>
      <u val="single"/>
      <sz val="14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sz val="8.75"/>
      <name val="Century Gothic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14" fontId="0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2008-11-01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9025"/>
          <c:w val="0.88225"/>
          <c:h val="0.8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99CC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Sheet1!$B$4:$B$9</c:f>
              <c:numCache/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Anto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Sheet1!$C$4:$C$9</c:f>
              <c:numCache/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Bahe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Sheet1!$D$4:$D$9</c:f>
              <c:numCache/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Sheet1!$E$4:$E$9</c:f>
              <c:numCache/>
            </c:numRef>
          </c:val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Fara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Sheet1!$F$4:$F$9</c:f>
              <c:numCache/>
            </c:numRef>
          </c:val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Feri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Sheet1!$G$4:$G$9</c:f>
              <c:numCache/>
            </c:numRef>
          </c:val>
        </c:ser>
        <c:ser>
          <c:idx val="6"/>
          <c:order val="6"/>
          <c:tx>
            <c:strRef>
              <c:f>Sheet1!$H$3</c:f>
              <c:strCache>
                <c:ptCount val="1"/>
                <c:pt idx="0">
                  <c:v>Oliv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Sheet1!$H$4:$H$9</c:f>
              <c:numCache/>
            </c:numRef>
          </c:val>
        </c:ser>
        <c:ser>
          <c:idx val="7"/>
          <c:order val="7"/>
          <c:tx>
            <c:strRef>
              <c:f>Sheet1!$I$3</c:f>
              <c:strCache>
                <c:ptCount val="1"/>
                <c:pt idx="0">
                  <c:v>Selm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Sheet1!$I$4:$I$9</c:f>
              <c:numCache/>
            </c:numRef>
          </c:val>
        </c:ser>
        <c:ser>
          <c:idx val="8"/>
          <c:order val="8"/>
          <c:tx>
            <c:strRef>
              <c:f>Sheet1!$J$3</c:f>
              <c:strCache>
                <c:ptCount val="1"/>
                <c:pt idx="0">
                  <c:v>Stev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Sheet1!$J$4:$J$9</c:f>
              <c:numCache/>
            </c:numRef>
          </c:val>
        </c:ser>
        <c:ser>
          <c:idx val="9"/>
          <c:order val="9"/>
          <c:tx>
            <c:strRef>
              <c:f>Sheet1!$K$3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Sheet1!$K$4:$K$9</c:f>
              <c:numCache/>
            </c:numRef>
          </c:val>
        </c:ser>
        <c:overlap val="100"/>
        <c:gapWidth val="40"/>
        <c:axId val="17885089"/>
        <c:axId val="26748074"/>
      </c:barChart>
      <c:dateAx>
        <c:axId val="17885089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26748074"/>
        <c:crosses val="autoZero"/>
        <c:auto val="0"/>
        <c:noMultiLvlLbl val="0"/>
      </c:dateAx>
      <c:valAx>
        <c:axId val="26748074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178850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05"/>
          <c:y val="0.17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2008-12-05</a:t>
            </a:r>
          </a:p>
        </c:rich>
      </c:tx>
      <c:layout>
        <c:manualLayout>
          <c:xMode val="factor"/>
          <c:yMode val="factor"/>
          <c:x val="-0.083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9275"/>
          <c:w val="0.886"/>
          <c:h val="0.88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sng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Sheet1!$B$13:$B$19</c:f>
              <c:numCache>
                <c:ptCount val="7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Alio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</c:numCache>
            </c:numRef>
          </c:val>
        </c:ser>
        <c:ser>
          <c:idx val="2"/>
          <c:order val="2"/>
          <c:tx>
            <c:strRef>
              <c:f>Sheet1!$D$12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</c:numCache>
            </c:numRef>
          </c:val>
        </c:ser>
        <c:ser>
          <c:idx val="3"/>
          <c:order val="3"/>
          <c:tx>
            <c:strRef>
              <c:f>Sheet1!$E$12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Sheet1!$E$13:$E$19</c:f>
              <c:numCache>
                <c:ptCount val="7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</c:numCache>
            </c:numRef>
          </c:val>
        </c:ser>
        <c:ser>
          <c:idx val="4"/>
          <c:order val="4"/>
          <c:tx>
            <c:strRef>
              <c:f>Sheet1!$F$12</c:f>
              <c:strCache>
                <c:ptCount val="1"/>
                <c:pt idx="0">
                  <c:v>Chak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</c:v>
                </c:pt>
              </c:numCache>
            </c:numRef>
          </c:val>
        </c:ser>
        <c:ser>
          <c:idx val="5"/>
          <c:order val="5"/>
          <c:tx>
            <c:strRef>
              <c:f>Sheet1!$G$12</c:f>
              <c:strCache>
                <c:ptCount val="1"/>
                <c:pt idx="0">
                  <c:v>Eric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64</c:v>
                </c:pt>
              </c:numCache>
            </c:numRef>
          </c:val>
        </c:ser>
        <c:ser>
          <c:idx val="6"/>
          <c:order val="6"/>
          <c:tx>
            <c:strRef>
              <c:f>Sheet1!$H$12</c:f>
              <c:strCache>
                <c:ptCount val="1"/>
                <c:pt idx="0">
                  <c:v>Eugè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Sheet1!$H$13:$H$19</c:f>
              <c:numCache>
                <c:ptCount val="7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</c:numCache>
            </c:numRef>
          </c:val>
        </c:ser>
        <c:ser>
          <c:idx val="7"/>
          <c:order val="7"/>
          <c:tx>
            <c:strRef>
              <c:f>Sheet1!$I$12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</c:numCache>
            </c:numRef>
          </c:val>
        </c:ser>
        <c:ser>
          <c:idx val="8"/>
          <c:order val="8"/>
          <c:tx>
            <c:strRef>
              <c:f>Sheet1!$J$12</c:f>
              <c:strCache>
                <c:ptCount val="1"/>
                <c:pt idx="0">
                  <c:v>Heri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</c:numCache>
            </c:numRef>
          </c:val>
        </c:ser>
        <c:ser>
          <c:idx val="9"/>
          <c:order val="9"/>
          <c:tx>
            <c:strRef>
              <c:f>Sheet1!$K$12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</c:numCache>
            </c:numRef>
          </c:val>
        </c:ser>
        <c:ser>
          <c:idx val="10"/>
          <c:order val="10"/>
          <c:tx>
            <c:strRef>
              <c:f>Sheet1!$L$12</c:f>
              <c:strCache>
                <c:ptCount val="1"/>
                <c:pt idx="0">
                  <c:v>Khal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</c:numCache>
            </c:numRef>
          </c:val>
        </c:ser>
        <c:ser>
          <c:idx val="11"/>
          <c:order val="11"/>
          <c:tx>
            <c:strRef>
              <c:f>Sheet1!$M$12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</c:numCache>
            </c:numRef>
          </c:val>
        </c:ser>
        <c:ser>
          <c:idx val="12"/>
          <c:order val="12"/>
          <c:tx>
            <c:strRef>
              <c:f>Sheet1!$N$12</c:f>
              <c:strCache>
                <c:ptCount val="1"/>
                <c:pt idx="0">
                  <c:v>Petr</c:v>
                </c:pt>
              </c:strCache>
            </c:strRef>
          </c:tx>
          <c:spPr>
            <a:solidFill>
              <a:srgbClr val="CC99FF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Sheet1!$N$13:$N$19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</c:numCache>
            </c:numRef>
          </c:val>
        </c:ser>
        <c:ser>
          <c:idx val="13"/>
          <c:order val="13"/>
          <c:tx>
            <c:strRef>
              <c:f>Sheet1!$O$12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Sheet1!$O$13:$O$19</c:f>
              <c:numCache>
                <c:ptCount val="7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</c:numCache>
            </c:numRef>
          </c:val>
        </c:ser>
        <c:overlap val="100"/>
        <c:gapWidth val="40"/>
        <c:axId val="39406075"/>
        <c:axId val="19110356"/>
      </c:barChart>
      <c:lineChart>
        <c:grouping val="standard"/>
        <c:varyColors val="0"/>
        <c:ser>
          <c:idx val="14"/>
          <c:order val="14"/>
          <c:tx>
            <c:strRef>
              <c:f>Sheet1!$P$12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Sheet1!$P$13:$P$19</c:f>
              <c:numCache>
                <c:ptCount val="7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</c:numCache>
            </c:numRef>
          </c:val>
          <c:smooth val="0"/>
        </c:ser>
        <c:axId val="39406075"/>
        <c:axId val="19110356"/>
      </c:lineChart>
      <c:dateAx>
        <c:axId val="39406075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19110356"/>
        <c:crosses val="autoZero"/>
        <c:auto val="0"/>
        <c:noMultiLvlLbl val="0"/>
      </c:dateAx>
      <c:valAx>
        <c:axId val="19110356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94060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4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8775"/>
          <c:y val="0.0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2009-1-3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85"/>
          <c:w val="0.9035"/>
          <c:h val="0.88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Sheet1!$B$23:$B$30</c:f>
              <c:numCache>
                <c:ptCount val="8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  <c:pt idx="6">
                  <c:v>106</c:v>
                </c:pt>
              </c:numCache>
            </c:numRef>
          </c:val>
        </c:ser>
        <c:ser>
          <c:idx val="1"/>
          <c:order val="1"/>
          <c:tx>
            <c:strRef>
              <c:f>Sheet1!$C$22</c:f>
              <c:strCache>
                <c:ptCount val="1"/>
                <c:pt idx="0">
                  <c:v>Alla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Sheet1!$C$23:$C$30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Sheet1!$D$22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Sheet1!$D$23:$D$30</c:f>
              <c:numCache>
                <c:ptCount val="8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</c:numCache>
            </c:numRef>
          </c:val>
        </c:ser>
        <c:ser>
          <c:idx val="3"/>
          <c:order val="3"/>
          <c:tx>
            <c:strRef>
              <c:f>Sheet1!$E$22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Sheet1!$E$23:$E$30</c:f>
              <c:numCache>
                <c:ptCount val="8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</c:numCache>
            </c:numRef>
          </c:val>
        </c:ser>
        <c:ser>
          <c:idx val="4"/>
          <c:order val="4"/>
          <c:tx>
            <c:strRef>
              <c:f>Sheet1!$F$22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Sheet1!$F$23:$F$30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</c:numCache>
            </c:numRef>
          </c:val>
        </c:ser>
        <c:ser>
          <c:idx val="5"/>
          <c:order val="5"/>
          <c:tx>
            <c:strRef>
              <c:f>Sheet1!$G$22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Sheet1!$G$23:$G$30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</c:numCache>
            </c:numRef>
          </c:val>
        </c:ser>
        <c:ser>
          <c:idx val="6"/>
          <c:order val="6"/>
          <c:tx>
            <c:strRef>
              <c:f>Sheet1!$H$22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Sheet1!$H$23:$H$30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</c:numCache>
            </c:numRef>
          </c:val>
        </c:ser>
        <c:ser>
          <c:idx val="7"/>
          <c:order val="7"/>
          <c:tx>
            <c:strRef>
              <c:f>Sheet1!$I$22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Sheet1!$I$23:$I$30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</c:numCache>
            </c:numRef>
          </c:val>
        </c:ser>
        <c:ser>
          <c:idx val="8"/>
          <c:order val="8"/>
          <c:tx>
            <c:strRef>
              <c:f>Sheet1!$J$22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Sheet1!$J$23:$J$30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</c:numCache>
            </c:numRef>
          </c:val>
        </c:ser>
        <c:ser>
          <c:idx val="9"/>
          <c:order val="9"/>
          <c:tx>
            <c:strRef>
              <c:f>Sheet1!$K$22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Sheet1!$K$23:$K$30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</c:numCache>
            </c:numRef>
          </c:val>
        </c:ser>
        <c:ser>
          <c:idx val="10"/>
          <c:order val="10"/>
          <c:tx>
            <c:strRef>
              <c:f>Sheet1!$L$22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Sheet1!$L$23:$L$30</c:f>
              <c:numCache>
                <c:ptCount val="8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</c:numCache>
            </c:numRef>
          </c:val>
        </c:ser>
        <c:overlap val="100"/>
        <c:gapWidth val="40"/>
        <c:axId val="37775477"/>
        <c:axId val="4434974"/>
      </c:barChart>
      <c:lineChart>
        <c:grouping val="standard"/>
        <c:varyColors val="0"/>
        <c:ser>
          <c:idx val="11"/>
          <c:order val="11"/>
          <c:tx>
            <c:strRef>
              <c:f>Sheet1!$M$22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#,##0" sourceLinked="0"/>
            <c:txPr>
              <a:bodyPr vert="horz" rot="0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Sheet1!$M$23:$M$30</c:f>
              <c:numCache>
                <c:ptCount val="8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</c:numCache>
            </c:numRef>
          </c:val>
          <c:smooth val="0"/>
        </c:ser>
        <c:axId val="37775477"/>
        <c:axId val="4434974"/>
      </c:lineChart>
      <c:dateAx>
        <c:axId val="37775477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434974"/>
        <c:crosses val="autoZero"/>
        <c:auto val="0"/>
        <c:noMultiLvlLbl val="0"/>
      </c:dateAx>
      <c:valAx>
        <c:axId val="4434974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77754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7"/>
          <c:y val="0.07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2009-1-7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5"/>
          <c:w val="0.89625"/>
          <c:h val="0.88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Sheet1!$B$33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Sheet1!$B$34:$B$42</c:f>
              <c:numCache>
                <c:ptCount val="9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136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Sheet1!$C$33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Sheet1!$C$34:$C$42</c:f>
              <c:numCache>
                <c:ptCount val="9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19</c:v>
                </c:pt>
              </c:numCache>
            </c:numRef>
          </c:val>
        </c:ser>
        <c:ser>
          <c:idx val="2"/>
          <c:order val="2"/>
          <c:tx>
            <c:strRef>
              <c:f>Sheet1!$D$33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Sheet1!$D$34:$D$42</c:f>
              <c:numCache>
                <c:ptCount val="9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4</c:v>
                </c:pt>
              </c:numCache>
            </c:numRef>
          </c:val>
        </c:ser>
        <c:ser>
          <c:idx val="3"/>
          <c:order val="3"/>
          <c:tx>
            <c:strRef>
              <c:f>Sheet1!$E$33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Sheet1!$E$34:$E$42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27</c:v>
                </c:pt>
              </c:numCache>
            </c:numRef>
          </c:val>
        </c:ser>
        <c:ser>
          <c:idx val="4"/>
          <c:order val="4"/>
          <c:tx>
            <c:strRef>
              <c:f>Sheet1!$F$33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Sheet1!$F$34:$F$42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</c:numCache>
            </c:numRef>
          </c:val>
        </c:ser>
        <c:ser>
          <c:idx val="5"/>
          <c:order val="5"/>
          <c:tx>
            <c:strRef>
              <c:f>Sheet1!$G$33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Sheet1!$G$34:$G$42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</c:numCache>
            </c:numRef>
          </c:val>
        </c:ser>
        <c:ser>
          <c:idx val="6"/>
          <c:order val="6"/>
          <c:tx>
            <c:strRef>
              <c:f>Sheet1!$H$33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Sheet1!$H$34:$H$42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37</c:v>
                </c:pt>
              </c:numCache>
            </c:numRef>
          </c:val>
        </c:ser>
        <c:ser>
          <c:idx val="7"/>
          <c:order val="7"/>
          <c:tx>
            <c:strRef>
              <c:f>Sheet1!$I$33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Sheet1!$I$34:$I$42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28</c:v>
                </c:pt>
              </c:numCache>
            </c:numRef>
          </c:val>
        </c:ser>
        <c:ser>
          <c:idx val="8"/>
          <c:order val="8"/>
          <c:tx>
            <c:strRef>
              <c:f>Sheet1!$J$33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Sheet1!$J$34:$J$42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15</c:v>
                </c:pt>
              </c:numCache>
            </c:numRef>
          </c:val>
        </c:ser>
        <c:ser>
          <c:idx val="9"/>
          <c:order val="9"/>
          <c:tx>
            <c:strRef>
              <c:f>Sheet1!$K$33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Sheet1!$K$34:$K$42</c:f>
              <c:numCache>
                <c:ptCount val="9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17</c:v>
                </c:pt>
              </c:numCache>
            </c:numRef>
          </c:val>
        </c:ser>
        <c:overlap val="100"/>
        <c:gapWidth val="25"/>
        <c:axId val="39914767"/>
        <c:axId val="23688584"/>
      </c:barChart>
      <c:lineChart>
        <c:grouping val="standard"/>
        <c:varyColors val="0"/>
        <c:ser>
          <c:idx val="11"/>
          <c:order val="10"/>
          <c:tx>
            <c:strRef>
              <c:f>Sheet1!$L$33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#,##0" sourceLinked="0"/>
            <c:txPr>
              <a:bodyPr vert="horz" rot="0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Sheet1!$L$34:$L$42</c:f>
              <c:numCache>
                <c:ptCount val="9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147</c:v>
                </c:pt>
              </c:numCache>
            </c:numRef>
          </c:val>
          <c:smooth val="0"/>
        </c:ser>
        <c:axId val="39914767"/>
        <c:axId val="23688584"/>
      </c:lineChart>
      <c:dateAx>
        <c:axId val="39914767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3688584"/>
        <c:crosses val="autoZero"/>
        <c:auto val="0"/>
        <c:noMultiLvlLbl val="0"/>
      </c:dateAx>
      <c:valAx>
        <c:axId val="23688584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99147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925"/>
          <c:y val="0.10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314325</xdr:colOff>
      <xdr:row>43</xdr:row>
      <xdr:rowOff>133350</xdr:rowOff>
    </xdr:from>
    <xdr:ext cx="7600950" cy="4629150"/>
    <xdr:graphicFrame>
      <xdr:nvGraphicFramePr>
        <xdr:cNvPr id="1" name="Chart 2"/>
        <xdr:cNvGraphicFramePr/>
      </xdr:nvGraphicFramePr>
      <xdr:xfrm>
        <a:off x="990600" y="7096125"/>
        <a:ext cx="76009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447675</xdr:colOff>
      <xdr:row>45</xdr:row>
      <xdr:rowOff>19050</xdr:rowOff>
    </xdr:from>
    <xdr:ext cx="7553325" cy="4552950"/>
    <xdr:graphicFrame>
      <xdr:nvGraphicFramePr>
        <xdr:cNvPr id="2" name="Chart 14"/>
        <xdr:cNvGraphicFramePr/>
      </xdr:nvGraphicFramePr>
      <xdr:xfrm>
        <a:off x="1123950" y="7305675"/>
        <a:ext cx="7553325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2</xdr:col>
      <xdr:colOff>0</xdr:colOff>
      <xdr:row>46</xdr:row>
      <xdr:rowOff>66675</xdr:rowOff>
    </xdr:from>
    <xdr:ext cx="7553325" cy="4486275"/>
    <xdr:graphicFrame>
      <xdr:nvGraphicFramePr>
        <xdr:cNvPr id="3" name="Chart 15"/>
        <xdr:cNvGraphicFramePr/>
      </xdr:nvGraphicFramePr>
      <xdr:xfrm>
        <a:off x="1285875" y="7515225"/>
        <a:ext cx="7553325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2</xdr:col>
      <xdr:colOff>152400</xdr:colOff>
      <xdr:row>47</xdr:row>
      <xdr:rowOff>66675</xdr:rowOff>
    </xdr:from>
    <xdr:ext cx="7562850" cy="4495800"/>
    <xdr:graphicFrame>
      <xdr:nvGraphicFramePr>
        <xdr:cNvPr id="4" name="Chart 16"/>
        <xdr:cNvGraphicFramePr/>
      </xdr:nvGraphicFramePr>
      <xdr:xfrm>
        <a:off x="1438275" y="7677150"/>
        <a:ext cx="7562850" cy="449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workbookViewId="0" topLeftCell="A25">
      <selection activeCell="K42" sqref="K42"/>
    </sheetView>
  </sheetViews>
  <sheetFormatPr defaultColWidth="9.140625" defaultRowHeight="12.75"/>
  <cols>
    <col min="1" max="1" width="10.140625" style="0" bestFit="1" customWidth="1"/>
  </cols>
  <sheetData>
    <row r="1" spans="2:11" ht="12.75">
      <c r="B1" t="s">
        <v>9</v>
      </c>
      <c r="C1" t="s">
        <v>8</v>
      </c>
      <c r="D1" t="s">
        <v>0</v>
      </c>
      <c r="E1" t="s">
        <v>1</v>
      </c>
      <c r="F1" t="s">
        <v>6</v>
      </c>
      <c r="G1" t="s">
        <v>2</v>
      </c>
      <c r="H1" t="s">
        <v>3</v>
      </c>
      <c r="I1" t="s">
        <v>7</v>
      </c>
      <c r="J1" t="s">
        <v>10</v>
      </c>
      <c r="K1" t="s">
        <v>4</v>
      </c>
    </row>
    <row r="2" spans="2:11" ht="12.75">
      <c r="B2" t="str">
        <f>LEFT(B1,SEARCH(" ",B1)-1)</f>
        <v>Alla</v>
      </c>
      <c r="C2" t="str">
        <f aca="true" t="shared" si="0" ref="C2:K2">LEFT(C1,SEARCH(" ",C1)-1)</f>
        <v>Antoine</v>
      </c>
      <c r="D2" t="str">
        <f t="shared" si="0"/>
        <v>Baher</v>
      </c>
      <c r="E2" t="str">
        <f t="shared" si="0"/>
        <v>Eugène</v>
      </c>
      <c r="F2" t="str">
        <f t="shared" si="0"/>
        <v>Farah</v>
      </c>
      <c r="G2" t="str">
        <f t="shared" si="0"/>
        <v>Feriel</v>
      </c>
      <c r="H2" t="str">
        <f t="shared" si="0"/>
        <v>Olivier</v>
      </c>
      <c r="I2" t="str">
        <f t="shared" si="0"/>
        <v>Selma</v>
      </c>
      <c r="J2" t="str">
        <f t="shared" si="0"/>
        <v>Steve</v>
      </c>
      <c r="K2" t="str">
        <f t="shared" si="0"/>
        <v>Sujatha</v>
      </c>
    </row>
    <row r="3" spans="2:12" ht="12.75">
      <c r="B3" t="str">
        <f>LEFT(B2,4)</f>
        <v>Alla</v>
      </c>
      <c r="C3" t="str">
        <f aca="true" t="shared" si="1" ref="C3:K3">LEFT(C2,4)</f>
        <v>Anto</v>
      </c>
      <c r="D3" t="str">
        <f t="shared" si="1"/>
        <v>Bahe</v>
      </c>
      <c r="E3" t="str">
        <f t="shared" si="1"/>
        <v>Eugè</v>
      </c>
      <c r="F3" t="str">
        <f t="shared" si="1"/>
        <v>Fara</v>
      </c>
      <c r="G3" t="str">
        <f t="shared" si="1"/>
        <v>Feri</v>
      </c>
      <c r="H3" t="str">
        <f t="shared" si="1"/>
        <v>Oliv</v>
      </c>
      <c r="I3" t="str">
        <f t="shared" si="1"/>
        <v>Selm</v>
      </c>
      <c r="J3" t="str">
        <f t="shared" si="1"/>
        <v>Stev</v>
      </c>
      <c r="K3" t="str">
        <f t="shared" si="1"/>
        <v>Suja</v>
      </c>
      <c r="L3" t="s">
        <v>5</v>
      </c>
    </row>
    <row r="4" spans="1:12" ht="12.75">
      <c r="A4" s="1">
        <v>39569</v>
      </c>
      <c r="C4">
        <v>125</v>
      </c>
      <c r="D4">
        <v>299</v>
      </c>
      <c r="E4">
        <v>187</v>
      </c>
      <c r="K4">
        <v>554</v>
      </c>
      <c r="L4">
        <f aca="true" t="shared" si="2" ref="L4:L9">SUM(B4:K4)</f>
        <v>1165</v>
      </c>
    </row>
    <row r="5" spans="1:12" ht="12.75">
      <c r="A5" s="1">
        <v>39600</v>
      </c>
      <c r="C5">
        <v>79</v>
      </c>
      <c r="D5">
        <v>175</v>
      </c>
      <c r="E5">
        <v>334</v>
      </c>
      <c r="K5">
        <v>414</v>
      </c>
      <c r="L5">
        <f t="shared" si="2"/>
        <v>1002</v>
      </c>
    </row>
    <row r="6" spans="1:12" ht="12.75">
      <c r="A6" s="1">
        <v>39630</v>
      </c>
      <c r="D6">
        <v>498</v>
      </c>
      <c r="E6">
        <v>520</v>
      </c>
      <c r="K6">
        <v>611</v>
      </c>
      <c r="L6">
        <f t="shared" si="2"/>
        <v>1629</v>
      </c>
    </row>
    <row r="7" spans="1:12" ht="12.75">
      <c r="A7" s="1">
        <v>39661</v>
      </c>
      <c r="D7">
        <v>257</v>
      </c>
      <c r="E7">
        <v>487</v>
      </c>
      <c r="G7">
        <v>163</v>
      </c>
      <c r="K7">
        <v>707</v>
      </c>
      <c r="L7">
        <f t="shared" si="2"/>
        <v>1614</v>
      </c>
    </row>
    <row r="8" spans="1:12" ht="12.75">
      <c r="A8" s="1">
        <v>39692</v>
      </c>
      <c r="B8">
        <v>9</v>
      </c>
      <c r="D8">
        <v>242</v>
      </c>
      <c r="E8">
        <v>5</v>
      </c>
      <c r="F8">
        <v>122</v>
      </c>
      <c r="G8">
        <v>269</v>
      </c>
      <c r="H8">
        <v>162</v>
      </c>
      <c r="I8">
        <v>131</v>
      </c>
      <c r="K8">
        <v>470</v>
      </c>
      <c r="L8">
        <f t="shared" si="2"/>
        <v>1410</v>
      </c>
    </row>
    <row r="9" spans="1:12" ht="12.75">
      <c r="A9" s="1">
        <v>39722</v>
      </c>
      <c r="B9">
        <v>22</v>
      </c>
      <c r="D9">
        <v>439</v>
      </c>
      <c r="E9">
        <v>60</v>
      </c>
      <c r="F9">
        <v>286</v>
      </c>
      <c r="G9">
        <v>247</v>
      </c>
      <c r="I9">
        <v>255</v>
      </c>
      <c r="J9">
        <v>20</v>
      </c>
      <c r="K9">
        <v>722</v>
      </c>
      <c r="L9">
        <f t="shared" si="2"/>
        <v>2051</v>
      </c>
    </row>
    <row r="10" spans="2:15" ht="12.75">
      <c r="B10" t="s">
        <v>18</v>
      </c>
      <c r="C10" t="s">
        <v>11</v>
      </c>
      <c r="D10" t="s">
        <v>9</v>
      </c>
      <c r="E10" t="s">
        <v>0</v>
      </c>
      <c r="F10" t="s">
        <v>12</v>
      </c>
      <c r="G10" t="s">
        <v>13</v>
      </c>
      <c r="H10" t="s">
        <v>1</v>
      </c>
      <c r="I10" t="s">
        <v>14</v>
      </c>
      <c r="J10" t="s">
        <v>15</v>
      </c>
      <c r="K10" t="s">
        <v>19</v>
      </c>
      <c r="L10" t="s">
        <v>16</v>
      </c>
      <c r="M10" t="s">
        <v>20</v>
      </c>
      <c r="N10" t="s">
        <v>17</v>
      </c>
      <c r="O10" t="s">
        <v>4</v>
      </c>
    </row>
    <row r="11" spans="2:15" ht="12.75">
      <c r="B11" t="str">
        <f aca="true" t="shared" si="3" ref="B11:M11">LEFT(B10,SEARCH(" ",B10)-1)</f>
        <v>Other</v>
      </c>
      <c r="C11" t="str">
        <f t="shared" si="3"/>
        <v>Aliona</v>
      </c>
      <c r="D11" t="str">
        <f t="shared" si="3"/>
        <v>Alla</v>
      </c>
      <c r="E11" t="str">
        <f t="shared" si="3"/>
        <v>Baher</v>
      </c>
      <c r="F11" t="str">
        <f t="shared" si="3"/>
        <v>Chaki</v>
      </c>
      <c r="G11" t="str">
        <f t="shared" si="3"/>
        <v>Eric</v>
      </c>
      <c r="H11" t="str">
        <f t="shared" si="3"/>
        <v>Eugène</v>
      </c>
      <c r="I11" t="str">
        <f t="shared" si="3"/>
        <v>Hasmik</v>
      </c>
      <c r="J11" t="str">
        <f t="shared" si="3"/>
        <v>Herison</v>
      </c>
      <c r="K11" t="str">
        <f t="shared" si="3"/>
        <v>Kerim</v>
      </c>
      <c r="L11" t="str">
        <f t="shared" si="3"/>
        <v>Khalil</v>
      </c>
      <c r="M11" t="str">
        <f t="shared" si="3"/>
        <v>Olivier</v>
      </c>
      <c r="N11" t="str">
        <f>LEFT(N10,SEARCH(" ",N10)-1)</f>
        <v>Petru</v>
      </c>
      <c r="O11" t="str">
        <f>LEFT(O10,SEARCH(" ",O10)-1)</f>
        <v>Sujatha</v>
      </c>
    </row>
    <row r="12" spans="2:16" ht="12.75">
      <c r="B12" t="str">
        <f aca="true" t="shared" si="4" ref="B12:M12">LEFT(B11,4)</f>
        <v>Othe</v>
      </c>
      <c r="C12" t="str">
        <f t="shared" si="4"/>
        <v>Alio</v>
      </c>
      <c r="D12" t="str">
        <f t="shared" si="4"/>
        <v>Alla</v>
      </c>
      <c r="E12" t="str">
        <f t="shared" si="4"/>
        <v>Bahe</v>
      </c>
      <c r="F12" t="str">
        <f t="shared" si="4"/>
        <v>Chak</v>
      </c>
      <c r="G12" t="str">
        <f t="shared" si="4"/>
        <v>Eric</v>
      </c>
      <c r="H12" t="str">
        <f t="shared" si="4"/>
        <v>Eugè</v>
      </c>
      <c r="I12" t="str">
        <f t="shared" si="4"/>
        <v>Hasm</v>
      </c>
      <c r="J12" t="str">
        <f t="shared" si="4"/>
        <v>Heri</v>
      </c>
      <c r="K12" t="str">
        <f t="shared" si="4"/>
        <v>Keri</v>
      </c>
      <c r="L12" t="str">
        <f t="shared" si="4"/>
        <v>Khal</v>
      </c>
      <c r="M12" t="str">
        <f t="shared" si="4"/>
        <v>Oliv</v>
      </c>
      <c r="N12" t="str">
        <f>LEFT(N11,4)</f>
        <v>Petr</v>
      </c>
      <c r="O12" t="str">
        <f>LEFT(O11,4)</f>
        <v>Suja</v>
      </c>
      <c r="P12" t="s">
        <v>5</v>
      </c>
    </row>
    <row r="13" spans="1:17" ht="12.75">
      <c r="A13" s="1">
        <v>39569</v>
      </c>
      <c r="B13">
        <f aca="true" t="shared" si="5" ref="B13:B18">L4-SUM(C13:O13)</f>
        <v>125</v>
      </c>
      <c r="C13">
        <f ca="1">IF(AND(ISNUMBER(MATCH($A13,$A$4:$A$9,0)),ISNUMBER(MATCH(C$10,$B$1:$L$1,0))),OFFSET($A$3,MATCH($A13,$A$4:$A$9,0),MATCH(C$10,$B$1:$L$1,0)),"")</f>
      </c>
      <c r="D13">
        <f aca="true" ca="1" t="shared" si="6" ref="D13:O18">IF(AND(ISNUMBER(MATCH($A13,$A$4:$A$9,0)),ISNUMBER(MATCH(D$10,$B$1:$L$1,0))),OFFSET($A$3,MATCH($A13,$A$4:$A$9,0),MATCH(D$10,$B$1:$L$1,0)),"")</f>
        <v>0</v>
      </c>
      <c r="E13">
        <f ca="1" t="shared" si="6"/>
        <v>299</v>
      </c>
      <c r="F13">
        <f ca="1" t="shared" si="6"/>
      </c>
      <c r="G13">
        <f ca="1" t="shared" si="6"/>
      </c>
      <c r="H13">
        <f ca="1" t="shared" si="6"/>
        <v>187</v>
      </c>
      <c r="I13">
        <f ca="1" t="shared" si="6"/>
      </c>
      <c r="J13">
        <f ca="1" t="shared" si="6"/>
      </c>
      <c r="K13">
        <f ca="1" t="shared" si="6"/>
      </c>
      <c r="L13">
        <f ca="1" t="shared" si="6"/>
      </c>
      <c r="M13">
        <f ca="1" t="shared" si="6"/>
      </c>
      <c r="N13">
        <f ca="1" t="shared" si="6"/>
      </c>
      <c r="O13">
        <f ca="1" t="shared" si="6"/>
        <v>554</v>
      </c>
      <c r="P13">
        <f aca="true" t="shared" si="7" ref="P13:P19">SUM(B13:O13)</f>
        <v>1165</v>
      </c>
      <c r="Q13" t="str">
        <f aca="true" t="shared" si="8" ref="Q13:Q18">IF(P13=L4,"ok","ERROR")</f>
        <v>ok</v>
      </c>
    </row>
    <row r="14" spans="1:17" ht="12.75">
      <c r="A14" s="1">
        <v>39600</v>
      </c>
      <c r="B14">
        <f t="shared" si="5"/>
        <v>79</v>
      </c>
      <c r="C14">
        <f aca="true" ca="1" t="shared" si="9" ref="C14:H18">IF(AND(ISNUMBER(MATCH($A14,$A$4:$A$9,0)),ISNUMBER(MATCH(C$10,$B$1:$L$1,0))),OFFSET($A$3,MATCH($A14,$A$4:$A$9,0),MATCH(C$10,$B$1:$L$1,0)),"")</f>
      </c>
      <c r="D14">
        <f ca="1" t="shared" si="9"/>
        <v>0</v>
      </c>
      <c r="E14">
        <f ca="1" t="shared" si="9"/>
        <v>175</v>
      </c>
      <c r="F14">
        <f ca="1" t="shared" si="9"/>
      </c>
      <c r="G14">
        <f ca="1" t="shared" si="9"/>
      </c>
      <c r="H14">
        <f ca="1" t="shared" si="9"/>
        <v>334</v>
      </c>
      <c r="I14">
        <f ca="1" t="shared" si="6"/>
      </c>
      <c r="J14">
        <f ca="1" t="shared" si="6"/>
      </c>
      <c r="K14">
        <f ca="1" t="shared" si="6"/>
      </c>
      <c r="L14">
        <f ca="1" t="shared" si="6"/>
      </c>
      <c r="M14">
        <f ca="1" t="shared" si="6"/>
      </c>
      <c r="N14">
        <f ca="1" t="shared" si="6"/>
      </c>
      <c r="O14">
        <f ca="1" t="shared" si="6"/>
        <v>414</v>
      </c>
      <c r="P14">
        <f t="shared" si="7"/>
        <v>1002</v>
      </c>
      <c r="Q14" t="str">
        <f t="shared" si="8"/>
        <v>ok</v>
      </c>
    </row>
    <row r="15" spans="1:17" ht="12.75">
      <c r="A15" s="1">
        <v>39630</v>
      </c>
      <c r="B15">
        <f t="shared" si="5"/>
        <v>0</v>
      </c>
      <c r="C15">
        <f ca="1" t="shared" si="9"/>
      </c>
      <c r="D15">
        <f ca="1" t="shared" si="9"/>
        <v>0</v>
      </c>
      <c r="E15">
        <f ca="1" t="shared" si="9"/>
        <v>498</v>
      </c>
      <c r="F15">
        <f ca="1" t="shared" si="9"/>
      </c>
      <c r="G15">
        <f ca="1" t="shared" si="9"/>
      </c>
      <c r="H15">
        <f ca="1" t="shared" si="9"/>
        <v>520</v>
      </c>
      <c r="I15">
        <f ca="1" t="shared" si="6"/>
      </c>
      <c r="J15">
        <f ca="1" t="shared" si="6"/>
      </c>
      <c r="K15">
        <f ca="1" t="shared" si="6"/>
      </c>
      <c r="L15">
        <f ca="1" t="shared" si="6"/>
      </c>
      <c r="M15">
        <f ca="1" t="shared" si="6"/>
      </c>
      <c r="N15">
        <f ca="1" t="shared" si="6"/>
      </c>
      <c r="O15">
        <f ca="1" t="shared" si="6"/>
        <v>611</v>
      </c>
      <c r="P15">
        <f t="shared" si="7"/>
        <v>1629</v>
      </c>
      <c r="Q15" t="str">
        <f t="shared" si="8"/>
        <v>ok</v>
      </c>
    </row>
    <row r="16" spans="1:17" ht="12.75">
      <c r="A16" s="1">
        <v>39661</v>
      </c>
      <c r="B16">
        <f t="shared" si="5"/>
        <v>163</v>
      </c>
      <c r="C16">
        <f ca="1" t="shared" si="9"/>
      </c>
      <c r="D16">
        <f ca="1" t="shared" si="9"/>
        <v>0</v>
      </c>
      <c r="E16">
        <f ca="1" t="shared" si="9"/>
        <v>257</v>
      </c>
      <c r="F16">
        <f ca="1" t="shared" si="9"/>
      </c>
      <c r="G16">
        <f ca="1" t="shared" si="9"/>
      </c>
      <c r="H16">
        <f ca="1" t="shared" si="9"/>
        <v>487</v>
      </c>
      <c r="I16">
        <f ca="1" t="shared" si="6"/>
      </c>
      <c r="J16">
        <f ca="1" t="shared" si="6"/>
      </c>
      <c r="K16">
        <f ca="1" t="shared" si="6"/>
      </c>
      <c r="L16">
        <f ca="1" t="shared" si="6"/>
      </c>
      <c r="M16">
        <f ca="1" t="shared" si="6"/>
      </c>
      <c r="N16">
        <f ca="1" t="shared" si="6"/>
      </c>
      <c r="O16">
        <f ca="1" t="shared" si="6"/>
        <v>707</v>
      </c>
      <c r="P16">
        <f t="shared" si="7"/>
        <v>1614</v>
      </c>
      <c r="Q16" t="str">
        <f t="shared" si="8"/>
        <v>ok</v>
      </c>
    </row>
    <row r="17" spans="1:17" ht="12.75">
      <c r="A17" s="1">
        <v>39692</v>
      </c>
      <c r="B17">
        <f t="shared" si="5"/>
        <v>684</v>
      </c>
      <c r="C17">
        <f ca="1" t="shared" si="9"/>
      </c>
      <c r="D17">
        <f ca="1" t="shared" si="9"/>
        <v>9</v>
      </c>
      <c r="E17">
        <f ca="1" t="shared" si="9"/>
        <v>242</v>
      </c>
      <c r="F17">
        <f ca="1" t="shared" si="9"/>
      </c>
      <c r="G17">
        <f ca="1" t="shared" si="9"/>
      </c>
      <c r="H17">
        <f ca="1" t="shared" si="9"/>
        <v>5</v>
      </c>
      <c r="I17">
        <f ca="1" t="shared" si="6"/>
      </c>
      <c r="J17">
        <f ca="1" t="shared" si="6"/>
      </c>
      <c r="K17">
        <f ca="1" t="shared" si="6"/>
      </c>
      <c r="L17">
        <f ca="1" t="shared" si="6"/>
      </c>
      <c r="M17">
        <f ca="1" t="shared" si="6"/>
      </c>
      <c r="N17">
        <f ca="1" t="shared" si="6"/>
      </c>
      <c r="O17">
        <f ca="1" t="shared" si="6"/>
        <v>470</v>
      </c>
      <c r="P17">
        <f t="shared" si="7"/>
        <v>1410</v>
      </c>
      <c r="Q17" t="str">
        <f t="shared" si="8"/>
        <v>ok</v>
      </c>
    </row>
    <row r="18" spans="1:17" ht="12.75">
      <c r="A18" s="1">
        <v>39722</v>
      </c>
      <c r="B18">
        <f t="shared" si="5"/>
        <v>808</v>
      </c>
      <c r="C18">
        <f ca="1" t="shared" si="9"/>
      </c>
      <c r="D18">
        <f ca="1" t="shared" si="9"/>
        <v>22</v>
      </c>
      <c r="E18">
        <f ca="1" t="shared" si="9"/>
        <v>439</v>
      </c>
      <c r="F18">
        <f ca="1" t="shared" si="9"/>
      </c>
      <c r="G18">
        <f ca="1" t="shared" si="9"/>
      </c>
      <c r="H18">
        <f ca="1" t="shared" si="9"/>
        <v>60</v>
      </c>
      <c r="I18">
        <f ca="1" t="shared" si="6"/>
      </c>
      <c r="J18">
        <f ca="1" t="shared" si="6"/>
      </c>
      <c r="K18">
        <f ca="1" t="shared" si="6"/>
      </c>
      <c r="L18">
        <f ca="1" t="shared" si="6"/>
      </c>
      <c r="M18">
        <f ca="1" t="shared" si="6"/>
      </c>
      <c r="N18">
        <f ca="1" t="shared" si="6"/>
      </c>
      <c r="O18">
        <f ca="1" t="shared" si="6"/>
        <v>722</v>
      </c>
      <c r="P18">
        <f t="shared" si="7"/>
        <v>2051</v>
      </c>
      <c r="Q18" t="str">
        <f t="shared" si="8"/>
        <v>ok</v>
      </c>
    </row>
    <row r="19" spans="1:16" ht="12.75">
      <c r="A19" s="2">
        <v>39753</v>
      </c>
      <c r="B19" s="3"/>
      <c r="C19" s="3">
        <v>19</v>
      </c>
      <c r="D19" s="3">
        <v>30</v>
      </c>
      <c r="E19" s="3">
        <v>190</v>
      </c>
      <c r="F19" s="3">
        <v>23</v>
      </c>
      <c r="G19" s="3">
        <v>64</v>
      </c>
      <c r="H19" s="3">
        <v>93</v>
      </c>
      <c r="I19" s="3">
        <v>53</v>
      </c>
      <c r="J19" s="3">
        <v>188</v>
      </c>
      <c r="K19" s="3">
        <v>110</v>
      </c>
      <c r="L19" s="3">
        <v>99</v>
      </c>
      <c r="M19" s="3">
        <v>93</v>
      </c>
      <c r="N19" s="3">
        <v>136</v>
      </c>
      <c r="O19" s="3">
        <v>397</v>
      </c>
      <c r="P19" s="3">
        <f t="shared" si="7"/>
        <v>1495</v>
      </c>
    </row>
    <row r="20" spans="2:12" ht="12.75">
      <c r="B20" t="s">
        <v>18</v>
      </c>
      <c r="C20" t="s">
        <v>9</v>
      </c>
      <c r="D20" t="s">
        <v>0</v>
      </c>
      <c r="E20" t="s">
        <v>1</v>
      </c>
      <c r="F20" t="s">
        <v>14</v>
      </c>
      <c r="G20" t="s">
        <v>15</v>
      </c>
      <c r="H20" t="s">
        <v>19</v>
      </c>
      <c r="I20" t="s">
        <v>16</v>
      </c>
      <c r="J20" t="s">
        <v>20</v>
      </c>
      <c r="K20" t="s">
        <v>17</v>
      </c>
      <c r="L20" t="s">
        <v>4</v>
      </c>
    </row>
    <row r="21" spans="2:12" ht="12.75">
      <c r="B21" t="str">
        <f aca="true" t="shared" si="10" ref="B21:L21">LEFT(B20,SEARCH(" ",B20)-1)</f>
        <v>Other</v>
      </c>
      <c r="C21" t="str">
        <f t="shared" si="10"/>
        <v>Alla</v>
      </c>
      <c r="D21" t="str">
        <f t="shared" si="10"/>
        <v>Baher</v>
      </c>
      <c r="E21" t="str">
        <f t="shared" si="10"/>
        <v>Eugène</v>
      </c>
      <c r="F21" t="str">
        <f t="shared" si="10"/>
        <v>Hasmik</v>
      </c>
      <c r="G21" t="str">
        <f t="shared" si="10"/>
        <v>Herison</v>
      </c>
      <c r="H21" t="str">
        <f t="shared" si="10"/>
        <v>Kerim</v>
      </c>
      <c r="I21" t="str">
        <f t="shared" si="10"/>
        <v>Khalil</v>
      </c>
      <c r="J21" t="str">
        <f t="shared" si="10"/>
        <v>Olivier</v>
      </c>
      <c r="K21" t="str">
        <f t="shared" si="10"/>
        <v>Petru</v>
      </c>
      <c r="L21" t="str">
        <f t="shared" si="10"/>
        <v>Sujatha</v>
      </c>
    </row>
    <row r="22" spans="2:13" ht="12.75">
      <c r="B22" t="str">
        <f aca="true" t="shared" si="11" ref="B22:L22">LEFT(B21,4)</f>
        <v>Othe</v>
      </c>
      <c r="C22" t="str">
        <f t="shared" si="11"/>
        <v>Alla</v>
      </c>
      <c r="D22" t="str">
        <f t="shared" si="11"/>
        <v>Bahe</v>
      </c>
      <c r="E22" t="str">
        <f t="shared" si="11"/>
        <v>Eugè</v>
      </c>
      <c r="F22" t="str">
        <f t="shared" si="11"/>
        <v>Hasm</v>
      </c>
      <c r="G22" t="str">
        <f t="shared" si="11"/>
        <v>Heri</v>
      </c>
      <c r="H22" t="str">
        <f t="shared" si="11"/>
        <v>Keri</v>
      </c>
      <c r="I22" t="str">
        <f t="shared" si="11"/>
        <v>Khal</v>
      </c>
      <c r="J22" t="str">
        <f t="shared" si="11"/>
        <v>Oliv</v>
      </c>
      <c r="K22" t="str">
        <f t="shared" si="11"/>
        <v>Petr</v>
      </c>
      <c r="L22" t="str">
        <f t="shared" si="11"/>
        <v>Suja</v>
      </c>
      <c r="M22" t="s">
        <v>5</v>
      </c>
    </row>
    <row r="23" spans="1:14" ht="12.75">
      <c r="A23" s="1">
        <v>39569</v>
      </c>
      <c r="B23">
        <f>P13-SUM(C23:L23)</f>
        <v>125</v>
      </c>
      <c r="C23">
        <f ca="1">IF(AND(ISNUMBER(MATCH($A23,$A$13:$A$19,0)),ISNUMBER(MATCH(C$20,$B$10:$O$10,0))),OFFSET($A$12,MATCH($A23,$A$13:$A$19,0),MATCH(C$20,$B$10:$O$10,0)),"")</f>
        <v>0</v>
      </c>
      <c r="D23">
        <f aca="true" ca="1" t="shared" si="12" ref="D23:L23">IF(AND(ISNUMBER(MATCH($A23,$A$13:$A$19,0)),ISNUMBER(MATCH(D$20,$B$10:$O$10,0))),OFFSET($A$12,MATCH($A23,$A$13:$A$19,0),MATCH(D$20,$B$10:$O$10,0)),"")</f>
        <v>299</v>
      </c>
      <c r="E23">
        <f ca="1" t="shared" si="12"/>
        <v>187</v>
      </c>
      <c r="F23">
        <f ca="1" t="shared" si="12"/>
      </c>
      <c r="G23">
        <f ca="1" t="shared" si="12"/>
      </c>
      <c r="H23">
        <f ca="1" t="shared" si="12"/>
      </c>
      <c r="I23">
        <f ca="1" t="shared" si="12"/>
      </c>
      <c r="J23">
        <f ca="1" t="shared" si="12"/>
      </c>
      <c r="K23">
        <f ca="1" t="shared" si="12"/>
      </c>
      <c r="L23">
        <f ca="1" t="shared" si="12"/>
        <v>554</v>
      </c>
      <c r="M23">
        <f>SUM(B23:L23)</f>
        <v>1165</v>
      </c>
      <c r="N23" t="str">
        <f aca="true" t="shared" si="13" ref="N23:N29">IF(M23=P13,"ok","ERROR")</f>
        <v>ok</v>
      </c>
    </row>
    <row r="24" spans="1:14" ht="12.75">
      <c r="A24" s="1">
        <v>39600</v>
      </c>
      <c r="B24">
        <f aca="true" t="shared" si="14" ref="B24:B29">P14-SUM(C24:L24)</f>
        <v>79</v>
      </c>
      <c r="C24">
        <f aca="true" ca="1" t="shared" si="15" ref="C24:L29">IF(AND(ISNUMBER(MATCH($A24,$A$13:$A$19,0)),ISNUMBER(MATCH(C$20,$B$10:$O$10,0))),OFFSET($A$12,MATCH($A24,$A$13:$A$19,0),MATCH(C$20,$B$10:$O$10,0)),"")</f>
        <v>0</v>
      </c>
      <c r="D24">
        <f ca="1" t="shared" si="15"/>
        <v>175</v>
      </c>
      <c r="E24">
        <f ca="1" t="shared" si="15"/>
        <v>334</v>
      </c>
      <c r="F24">
        <f ca="1" t="shared" si="15"/>
      </c>
      <c r="G24">
        <f ca="1" t="shared" si="15"/>
      </c>
      <c r="H24">
        <f ca="1" t="shared" si="15"/>
      </c>
      <c r="I24">
        <f ca="1" t="shared" si="15"/>
      </c>
      <c r="J24">
        <f ca="1" t="shared" si="15"/>
      </c>
      <c r="K24">
        <f ca="1" t="shared" si="15"/>
      </c>
      <c r="L24">
        <f ca="1" t="shared" si="15"/>
        <v>414</v>
      </c>
      <c r="M24">
        <f aca="true" t="shared" si="16" ref="M24:M29">SUM(B24:L24)</f>
        <v>1002</v>
      </c>
      <c r="N24" t="str">
        <f t="shared" si="13"/>
        <v>ok</v>
      </c>
    </row>
    <row r="25" spans="1:14" ht="12.75">
      <c r="A25" s="1">
        <v>39630</v>
      </c>
      <c r="B25">
        <f t="shared" si="14"/>
        <v>0</v>
      </c>
      <c r="C25">
        <f ca="1" t="shared" si="15"/>
        <v>0</v>
      </c>
      <c r="D25">
        <f ca="1" t="shared" si="15"/>
        <v>498</v>
      </c>
      <c r="E25">
        <f ca="1" t="shared" si="15"/>
        <v>520</v>
      </c>
      <c r="F25">
        <f ca="1" t="shared" si="15"/>
      </c>
      <c r="G25">
        <f ca="1" t="shared" si="15"/>
      </c>
      <c r="H25">
        <f ca="1" t="shared" si="15"/>
      </c>
      <c r="I25">
        <f ca="1" t="shared" si="15"/>
      </c>
      <c r="J25">
        <f ca="1" t="shared" si="15"/>
      </c>
      <c r="K25">
        <f ca="1" t="shared" si="15"/>
      </c>
      <c r="L25">
        <f ca="1" t="shared" si="15"/>
        <v>611</v>
      </c>
      <c r="M25">
        <f t="shared" si="16"/>
        <v>1629</v>
      </c>
      <c r="N25" t="str">
        <f t="shared" si="13"/>
        <v>ok</v>
      </c>
    </row>
    <row r="26" spans="1:14" ht="12.75">
      <c r="A26" s="1">
        <v>39661</v>
      </c>
      <c r="B26">
        <f t="shared" si="14"/>
        <v>163</v>
      </c>
      <c r="C26">
        <f ca="1" t="shared" si="15"/>
        <v>0</v>
      </c>
      <c r="D26">
        <f ca="1" t="shared" si="15"/>
        <v>257</v>
      </c>
      <c r="E26">
        <f ca="1" t="shared" si="15"/>
        <v>487</v>
      </c>
      <c r="F26">
        <f ca="1" t="shared" si="15"/>
      </c>
      <c r="G26">
        <f ca="1" t="shared" si="15"/>
      </c>
      <c r="H26">
        <f ca="1" t="shared" si="15"/>
      </c>
      <c r="I26">
        <f ca="1" t="shared" si="15"/>
      </c>
      <c r="J26">
        <f ca="1" t="shared" si="15"/>
      </c>
      <c r="K26">
        <f ca="1" t="shared" si="15"/>
      </c>
      <c r="L26">
        <f ca="1" t="shared" si="15"/>
        <v>707</v>
      </c>
      <c r="M26">
        <f t="shared" si="16"/>
        <v>1614</v>
      </c>
      <c r="N26" t="str">
        <f t="shared" si="13"/>
        <v>ok</v>
      </c>
    </row>
    <row r="27" spans="1:14" ht="12.75">
      <c r="A27" s="1">
        <v>39692</v>
      </c>
      <c r="B27">
        <f t="shared" si="14"/>
        <v>684</v>
      </c>
      <c r="C27">
        <f ca="1" t="shared" si="15"/>
        <v>9</v>
      </c>
      <c r="D27">
        <f ca="1" t="shared" si="15"/>
        <v>242</v>
      </c>
      <c r="E27">
        <f ca="1" t="shared" si="15"/>
        <v>5</v>
      </c>
      <c r="F27">
        <f ca="1" t="shared" si="15"/>
      </c>
      <c r="G27">
        <f ca="1" t="shared" si="15"/>
      </c>
      <c r="H27">
        <f ca="1" t="shared" si="15"/>
      </c>
      <c r="I27">
        <f ca="1" t="shared" si="15"/>
      </c>
      <c r="J27">
        <f ca="1" t="shared" si="15"/>
      </c>
      <c r="K27">
        <f ca="1" t="shared" si="15"/>
      </c>
      <c r="L27">
        <f ca="1" t="shared" si="15"/>
        <v>470</v>
      </c>
      <c r="M27">
        <f t="shared" si="16"/>
        <v>1410</v>
      </c>
      <c r="N27" t="str">
        <f t="shared" si="13"/>
        <v>ok</v>
      </c>
    </row>
    <row r="28" spans="1:14" ht="12.75">
      <c r="A28" s="1">
        <v>39722</v>
      </c>
      <c r="B28">
        <f t="shared" si="14"/>
        <v>808</v>
      </c>
      <c r="C28">
        <f ca="1" t="shared" si="15"/>
        <v>22</v>
      </c>
      <c r="D28">
        <f ca="1" t="shared" si="15"/>
        <v>439</v>
      </c>
      <c r="E28">
        <f ca="1" t="shared" si="15"/>
        <v>60</v>
      </c>
      <c r="F28">
        <f ca="1" t="shared" si="15"/>
      </c>
      <c r="G28">
        <f ca="1" t="shared" si="15"/>
      </c>
      <c r="H28">
        <f ca="1" t="shared" si="15"/>
      </c>
      <c r="I28">
        <f ca="1" t="shared" si="15"/>
      </c>
      <c r="J28">
        <f ca="1" t="shared" si="15"/>
      </c>
      <c r="K28">
        <f ca="1" t="shared" si="15"/>
      </c>
      <c r="L28">
        <f ca="1" t="shared" si="15"/>
        <v>722</v>
      </c>
      <c r="M28">
        <f t="shared" si="16"/>
        <v>2051</v>
      </c>
      <c r="N28" t="str">
        <f t="shared" si="13"/>
        <v>ok</v>
      </c>
    </row>
    <row r="29" spans="1:14" ht="12.75">
      <c r="A29" s="4">
        <v>39753</v>
      </c>
      <c r="B29">
        <f t="shared" si="14"/>
        <v>106</v>
      </c>
      <c r="C29">
        <f ca="1" t="shared" si="15"/>
        <v>30</v>
      </c>
      <c r="D29">
        <f ca="1" t="shared" si="15"/>
        <v>190</v>
      </c>
      <c r="E29">
        <f ca="1" t="shared" si="15"/>
        <v>93</v>
      </c>
      <c r="F29">
        <f ca="1" t="shared" si="15"/>
        <v>53</v>
      </c>
      <c r="G29">
        <f ca="1" t="shared" si="15"/>
        <v>188</v>
      </c>
      <c r="H29">
        <f ca="1" t="shared" si="15"/>
        <v>110</v>
      </c>
      <c r="I29">
        <f ca="1" t="shared" si="15"/>
        <v>99</v>
      </c>
      <c r="J29">
        <f ca="1" t="shared" si="15"/>
        <v>93</v>
      </c>
      <c r="K29">
        <f ca="1" t="shared" si="15"/>
        <v>136</v>
      </c>
      <c r="L29">
        <f ca="1" t="shared" si="15"/>
        <v>397</v>
      </c>
      <c r="M29">
        <f t="shared" si="16"/>
        <v>1495</v>
      </c>
      <c r="N29" t="str">
        <f t="shared" si="13"/>
        <v>ok</v>
      </c>
    </row>
    <row r="30" spans="1:13" ht="12.75">
      <c r="A30" s="1">
        <v>39783</v>
      </c>
      <c r="B30" s="5"/>
      <c r="C30" s="5">
        <v>0</v>
      </c>
      <c r="D30" s="5">
        <v>241</v>
      </c>
      <c r="E30" s="5">
        <v>39</v>
      </c>
      <c r="F30" s="5">
        <v>99</v>
      </c>
      <c r="G30" s="5">
        <v>138</v>
      </c>
      <c r="H30" s="5">
        <v>11</v>
      </c>
      <c r="I30" s="5">
        <v>173</v>
      </c>
      <c r="J30" s="5">
        <v>207</v>
      </c>
      <c r="K30" s="5">
        <v>182</v>
      </c>
      <c r="L30" s="5">
        <v>590</v>
      </c>
      <c r="M30" s="5">
        <f>SUM(C30:L30)</f>
        <v>1680</v>
      </c>
    </row>
    <row r="31" spans="2:11" ht="12.75">
      <c r="B31" t="s">
        <v>18</v>
      </c>
      <c r="C31" t="s">
        <v>0</v>
      </c>
      <c r="D31" t="s">
        <v>1</v>
      </c>
      <c r="E31" t="s">
        <v>14</v>
      </c>
      <c r="F31" t="s">
        <v>15</v>
      </c>
      <c r="G31" t="s">
        <v>19</v>
      </c>
      <c r="H31" t="s">
        <v>16</v>
      </c>
      <c r="I31" t="s">
        <v>20</v>
      </c>
      <c r="J31" t="s">
        <v>17</v>
      </c>
      <c r="K31" t="s">
        <v>4</v>
      </c>
    </row>
    <row r="32" spans="2:11" ht="12.75">
      <c r="B32" t="str">
        <f aca="true" t="shared" si="17" ref="B32:K32">LEFT(B31,SEARCH(" ",B31)-1)</f>
        <v>Other</v>
      </c>
      <c r="C32" t="str">
        <f t="shared" si="17"/>
        <v>Baher</v>
      </c>
      <c r="D32" t="str">
        <f t="shared" si="17"/>
        <v>Eugène</v>
      </c>
      <c r="E32" t="str">
        <f t="shared" si="17"/>
        <v>Hasmik</v>
      </c>
      <c r="F32" t="str">
        <f t="shared" si="17"/>
        <v>Herison</v>
      </c>
      <c r="G32" t="str">
        <f t="shared" si="17"/>
        <v>Kerim</v>
      </c>
      <c r="H32" t="str">
        <f t="shared" si="17"/>
        <v>Khalil</v>
      </c>
      <c r="I32" t="str">
        <f t="shared" si="17"/>
        <v>Olivier</v>
      </c>
      <c r="J32" t="str">
        <f t="shared" si="17"/>
        <v>Petru</v>
      </c>
      <c r="K32" t="str">
        <f t="shared" si="17"/>
        <v>Sujatha</v>
      </c>
    </row>
    <row r="33" spans="2:12" ht="12.75">
      <c r="B33" t="str">
        <f aca="true" t="shared" si="18" ref="B33:K33">LEFT(B32,4)</f>
        <v>Othe</v>
      </c>
      <c r="C33" t="str">
        <f t="shared" si="18"/>
        <v>Bahe</v>
      </c>
      <c r="D33" t="str">
        <f t="shared" si="18"/>
        <v>Eugè</v>
      </c>
      <c r="E33" t="str">
        <f t="shared" si="18"/>
        <v>Hasm</v>
      </c>
      <c r="F33" t="str">
        <f t="shared" si="18"/>
        <v>Heri</v>
      </c>
      <c r="G33" t="str">
        <f t="shared" si="18"/>
        <v>Keri</v>
      </c>
      <c r="H33" t="str">
        <f t="shared" si="18"/>
        <v>Khal</v>
      </c>
      <c r="I33" t="str">
        <f t="shared" si="18"/>
        <v>Oliv</v>
      </c>
      <c r="J33" t="str">
        <f t="shared" si="18"/>
        <v>Petr</v>
      </c>
      <c r="K33" t="str">
        <f t="shared" si="18"/>
        <v>Suja</v>
      </c>
      <c r="L33" t="s">
        <v>5</v>
      </c>
    </row>
    <row r="34" spans="1:13" ht="12.75">
      <c r="A34" s="1">
        <v>39569</v>
      </c>
      <c r="B34">
        <f aca="true" t="shared" si="19" ref="B34:B41">M23-SUM(C34:K34)</f>
        <v>125</v>
      </c>
      <c r="C34">
        <f ca="1">IF(AND(ISNUMBER(MATCH($A34,$A$23:$A$30,0)),ISNUMBER(MATCH(C$31,$B$20:$O$20,0))),OFFSET($A$22,MATCH($A34,$A$23:$A$30,0),MATCH(C$31,$B$20:$O$20,0)),"")</f>
        <v>299</v>
      </c>
      <c r="D34">
        <f aca="true" ca="1" t="shared" si="20" ref="D34:K34">IF(AND(ISNUMBER(MATCH($A34,$A$23:$A$30,0)),ISNUMBER(MATCH(D$31,$B$20:$O$20,0))),OFFSET($A$22,MATCH($A34,$A$23:$A$30,0),MATCH(D$31,$B$20:$O$20,0)),"")</f>
        <v>187</v>
      </c>
      <c r="E34">
        <f ca="1" t="shared" si="20"/>
      </c>
      <c r="F34">
        <f ca="1" t="shared" si="20"/>
      </c>
      <c r="G34">
        <f ca="1" t="shared" si="20"/>
      </c>
      <c r="H34">
        <f ca="1" t="shared" si="20"/>
      </c>
      <c r="I34">
        <f ca="1" t="shared" si="20"/>
      </c>
      <c r="J34">
        <f ca="1" t="shared" si="20"/>
      </c>
      <c r="K34">
        <f ca="1" t="shared" si="20"/>
        <v>554</v>
      </c>
      <c r="L34">
        <f aca="true" t="shared" si="21" ref="L34:L42">SUM(B34:K34)</f>
        <v>1165</v>
      </c>
      <c r="M34" t="str">
        <f aca="true" t="shared" si="22" ref="M34:M41">IF(L34=M23,"ok","ERROR")</f>
        <v>ok</v>
      </c>
    </row>
    <row r="35" spans="1:13" ht="12.75">
      <c r="A35" s="1">
        <v>39600</v>
      </c>
      <c r="B35">
        <f t="shared" si="19"/>
        <v>79</v>
      </c>
      <c r="C35">
        <f aca="true" ca="1" t="shared" si="23" ref="C35:K41">IF(AND(ISNUMBER(MATCH($A35,$A$23:$A$30,0)),ISNUMBER(MATCH(C$31,$B$20:$O$20,0))),OFFSET($A$22,MATCH($A35,$A$23:$A$30,0),MATCH(C$31,$B$20:$O$20,0)),"")</f>
        <v>175</v>
      </c>
      <c r="D35">
        <f ca="1" t="shared" si="23"/>
        <v>334</v>
      </c>
      <c r="E35">
        <f ca="1" t="shared" si="23"/>
      </c>
      <c r="F35">
        <f ca="1" t="shared" si="23"/>
      </c>
      <c r="G35">
        <f ca="1" t="shared" si="23"/>
      </c>
      <c r="H35">
        <f ca="1" t="shared" si="23"/>
      </c>
      <c r="I35">
        <f ca="1" t="shared" si="23"/>
      </c>
      <c r="J35">
        <f ca="1" t="shared" si="23"/>
      </c>
      <c r="K35">
        <f ca="1" t="shared" si="23"/>
        <v>414</v>
      </c>
      <c r="L35">
        <f t="shared" si="21"/>
        <v>1002</v>
      </c>
      <c r="M35" t="str">
        <f t="shared" si="22"/>
        <v>ok</v>
      </c>
    </row>
    <row r="36" spans="1:13" ht="12.75">
      <c r="A36" s="1">
        <v>39630</v>
      </c>
      <c r="B36">
        <f t="shared" si="19"/>
        <v>0</v>
      </c>
      <c r="C36">
        <f ca="1" t="shared" si="23"/>
        <v>498</v>
      </c>
      <c r="D36">
        <f ca="1" t="shared" si="23"/>
        <v>520</v>
      </c>
      <c r="E36">
        <f ca="1" t="shared" si="23"/>
      </c>
      <c r="F36">
        <f ca="1" t="shared" si="23"/>
      </c>
      <c r="G36">
        <f ca="1" t="shared" si="23"/>
      </c>
      <c r="H36">
        <f ca="1" t="shared" si="23"/>
      </c>
      <c r="I36">
        <f ca="1" t="shared" si="23"/>
      </c>
      <c r="J36">
        <f ca="1" t="shared" si="23"/>
      </c>
      <c r="K36">
        <f ca="1" t="shared" si="23"/>
        <v>611</v>
      </c>
      <c r="L36">
        <f t="shared" si="21"/>
        <v>1629</v>
      </c>
      <c r="M36" t="str">
        <f t="shared" si="22"/>
        <v>ok</v>
      </c>
    </row>
    <row r="37" spans="1:13" ht="12.75">
      <c r="A37" s="1">
        <v>39661</v>
      </c>
      <c r="B37">
        <f t="shared" si="19"/>
        <v>163</v>
      </c>
      <c r="C37">
        <f ca="1" t="shared" si="23"/>
        <v>257</v>
      </c>
      <c r="D37">
        <f ca="1" t="shared" si="23"/>
        <v>487</v>
      </c>
      <c r="E37">
        <f ca="1" t="shared" si="23"/>
      </c>
      <c r="F37">
        <f ca="1" t="shared" si="23"/>
      </c>
      <c r="G37">
        <f ca="1" t="shared" si="23"/>
      </c>
      <c r="H37">
        <f ca="1" t="shared" si="23"/>
      </c>
      <c r="I37">
        <f ca="1" t="shared" si="23"/>
      </c>
      <c r="J37">
        <f ca="1" t="shared" si="23"/>
      </c>
      <c r="K37">
        <f ca="1" t="shared" si="23"/>
        <v>707</v>
      </c>
      <c r="L37">
        <f t="shared" si="21"/>
        <v>1614</v>
      </c>
      <c r="M37" t="str">
        <f t="shared" si="22"/>
        <v>ok</v>
      </c>
    </row>
    <row r="38" spans="1:13" ht="12.75">
      <c r="A38" s="1">
        <v>39692</v>
      </c>
      <c r="B38">
        <f t="shared" si="19"/>
        <v>693</v>
      </c>
      <c r="C38">
        <f ca="1" t="shared" si="23"/>
        <v>242</v>
      </c>
      <c r="D38">
        <f ca="1" t="shared" si="23"/>
        <v>5</v>
      </c>
      <c r="E38">
        <f ca="1" t="shared" si="23"/>
      </c>
      <c r="F38">
        <f ca="1" t="shared" si="23"/>
      </c>
      <c r="G38">
        <f ca="1" t="shared" si="23"/>
      </c>
      <c r="H38">
        <f ca="1" t="shared" si="23"/>
      </c>
      <c r="I38">
        <f ca="1" t="shared" si="23"/>
      </c>
      <c r="J38">
        <f ca="1" t="shared" si="23"/>
      </c>
      <c r="K38">
        <f ca="1" t="shared" si="23"/>
        <v>470</v>
      </c>
      <c r="L38">
        <f t="shared" si="21"/>
        <v>1410</v>
      </c>
      <c r="M38" t="str">
        <f t="shared" si="22"/>
        <v>ok</v>
      </c>
    </row>
    <row r="39" spans="1:13" ht="12.75">
      <c r="A39" s="1">
        <v>39722</v>
      </c>
      <c r="B39">
        <f t="shared" si="19"/>
        <v>830</v>
      </c>
      <c r="C39">
        <f ca="1" t="shared" si="23"/>
        <v>439</v>
      </c>
      <c r="D39">
        <f ca="1" t="shared" si="23"/>
        <v>60</v>
      </c>
      <c r="E39">
        <f ca="1" t="shared" si="23"/>
      </c>
      <c r="F39">
        <f ca="1" t="shared" si="23"/>
      </c>
      <c r="G39">
        <f ca="1" t="shared" si="23"/>
      </c>
      <c r="H39">
        <f ca="1" t="shared" si="23"/>
      </c>
      <c r="I39">
        <f ca="1" t="shared" si="23"/>
      </c>
      <c r="J39">
        <f ca="1" t="shared" si="23"/>
      </c>
      <c r="K39">
        <f ca="1" t="shared" si="23"/>
        <v>722</v>
      </c>
      <c r="L39">
        <f t="shared" si="21"/>
        <v>2051</v>
      </c>
      <c r="M39" t="str">
        <f t="shared" si="22"/>
        <v>ok</v>
      </c>
    </row>
    <row r="40" spans="1:13" ht="12.75">
      <c r="A40" s="4">
        <v>39753</v>
      </c>
      <c r="B40">
        <f t="shared" si="19"/>
        <v>136</v>
      </c>
      <c r="C40">
        <f ca="1" t="shared" si="23"/>
        <v>190</v>
      </c>
      <c r="D40">
        <f ca="1" t="shared" si="23"/>
        <v>93</v>
      </c>
      <c r="E40">
        <f ca="1" t="shared" si="23"/>
        <v>53</v>
      </c>
      <c r="F40">
        <f ca="1" t="shared" si="23"/>
        <v>188</v>
      </c>
      <c r="G40">
        <f ca="1" t="shared" si="23"/>
        <v>110</v>
      </c>
      <c r="H40">
        <f ca="1" t="shared" si="23"/>
        <v>99</v>
      </c>
      <c r="I40">
        <f ca="1" t="shared" si="23"/>
        <v>93</v>
      </c>
      <c r="J40">
        <f ca="1" t="shared" si="23"/>
        <v>136</v>
      </c>
      <c r="K40">
        <f ca="1" t="shared" si="23"/>
        <v>397</v>
      </c>
      <c r="L40">
        <f t="shared" si="21"/>
        <v>1495</v>
      </c>
      <c r="M40" t="str">
        <f t="shared" si="22"/>
        <v>ok</v>
      </c>
    </row>
    <row r="41" spans="1:13" ht="12.75">
      <c r="A41" s="1">
        <v>39783</v>
      </c>
      <c r="B41">
        <f t="shared" si="19"/>
        <v>0</v>
      </c>
      <c r="C41">
        <f ca="1" t="shared" si="23"/>
        <v>241</v>
      </c>
      <c r="D41">
        <f ca="1" t="shared" si="23"/>
        <v>39</v>
      </c>
      <c r="E41">
        <f ca="1" t="shared" si="23"/>
        <v>99</v>
      </c>
      <c r="F41">
        <f ca="1" t="shared" si="23"/>
        <v>138</v>
      </c>
      <c r="G41">
        <f ca="1" t="shared" si="23"/>
        <v>11</v>
      </c>
      <c r="H41">
        <f ca="1" t="shared" si="23"/>
        <v>173</v>
      </c>
      <c r="I41">
        <f ca="1" t="shared" si="23"/>
        <v>207</v>
      </c>
      <c r="J41">
        <f ca="1" t="shared" si="23"/>
        <v>182</v>
      </c>
      <c r="K41">
        <f ca="1" t="shared" si="23"/>
        <v>590</v>
      </c>
      <c r="L41">
        <f t="shared" si="21"/>
        <v>1680</v>
      </c>
      <c r="M41" t="str">
        <f t="shared" si="22"/>
        <v>ok</v>
      </c>
    </row>
    <row r="42" spans="1:12" ht="12.75">
      <c r="A42" s="1">
        <v>39814</v>
      </c>
      <c r="B42" s="5"/>
      <c r="C42" s="5">
        <v>19</v>
      </c>
      <c r="D42" s="5">
        <v>4</v>
      </c>
      <c r="E42" s="5">
        <v>27</v>
      </c>
      <c r="F42" s="5"/>
      <c r="G42" s="5"/>
      <c r="H42" s="5">
        <v>37</v>
      </c>
      <c r="I42" s="5">
        <v>28</v>
      </c>
      <c r="J42" s="5">
        <v>15</v>
      </c>
      <c r="K42" s="5">
        <v>17</v>
      </c>
      <c r="L42" s="5">
        <f t="shared" si="21"/>
        <v>147</v>
      </c>
    </row>
    <row r="43" spans="1:13" ht="12.75">
      <c r="A43" s="1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1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 Gabrielyan</dc:creator>
  <cp:keywords/>
  <dc:description/>
  <cp:lastModifiedBy>Emin Gabrielyan</cp:lastModifiedBy>
  <cp:lastPrinted>2009-01-07T12:33:46Z</cp:lastPrinted>
  <dcterms:created xsi:type="dcterms:W3CDTF">2008-09-09T12:37:42Z</dcterms:created>
  <dcterms:modified xsi:type="dcterms:W3CDTF">2009-01-07T12:33:47Z</dcterms:modified>
  <cp:category/>
  <cp:version/>
  <cp:contentType/>
  <cp:contentStatus/>
</cp:coreProperties>
</file>