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371" windowWidth="1348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<sst xmlns="http://schemas.openxmlformats.org/spreadsheetml/2006/main" count="86" uniqueCount="46">
  <si>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Bluewin</t>
  </si>
  <si>
    <t>Switzernet</t>
  </si>
  <si>
    <t>Cablecom</t>
  </si>
  <si>
    <t>Provider</t>
  </si>
  <si>
    <t>Subscription</t>
  </si>
  <si>
    <t>normal</t>
  </si>
  <si>
    <t>monthly fee</t>
  </si>
  <si>
    <t>call setup</t>
  </si>
  <si>
    <t>landline</t>
  </si>
  <si>
    <t>USA</t>
  </si>
  <si>
    <t>FR</t>
  </si>
  <si>
    <t>Basic</t>
  </si>
  <si>
    <t>Unlimited 24</t>
  </si>
  <si>
    <t>Private</t>
  </si>
  <si>
    <t>Company</t>
  </si>
  <si>
    <t>Prepaid</t>
  </si>
  <si>
    <t>SkypeOut</t>
  </si>
  <si>
    <t>SkypeOut + In</t>
  </si>
  <si>
    <t>Skype</t>
  </si>
  <si>
    <t>Swisscom</t>
  </si>
  <si>
    <t>Orange</t>
  </si>
  <si>
    <t>Sunrise</t>
  </si>
  <si>
    <t>Normal</t>
  </si>
  <si>
    <t>Remarques</t>
  </si>
  <si>
    <t>Destination choisie: France</t>
  </si>
  <si>
    <t>Destinations choisies: France, USA</t>
  </si>
  <si>
    <t>SkypeIn pour 12 mois (80 CHF)</t>
  </si>
  <si>
    <t>500 appels gratuits par mois en Suisse</t>
  </si>
  <si>
    <t>International 50 (FR)</t>
  </si>
  <si>
    <t>International 50 (FR + USA)</t>
  </si>
  <si>
    <t>Prix pour la ligne en prépaiement: 59CHF/an</t>
  </si>
  <si>
    <t>Utilisation principalement vers fixes suisses</t>
  </si>
  <si>
    <t>Utilisation vers les fixes et mobiles suisses</t>
  </si>
  <si>
    <t>Utilisation vers la Suisse et l'étranger</t>
  </si>
  <si>
    <t>Out</t>
  </si>
  <si>
    <t>Out + In</t>
  </si>
  <si>
    <t>Utilisation principalement vers les fixes suisses</t>
  </si>
  <si>
    <t>Mobiles Swisscom</t>
  </si>
  <si>
    <t>Mobiles Orange</t>
  </si>
  <si>
    <t>Mobiles Sunrise</t>
  </si>
  <si>
    <t>Réseau fixe USA</t>
  </si>
  <si>
    <t>Réseau fixe France</t>
  </si>
  <si>
    <t>Réseau fixe Suisse</t>
  </si>
  <si>
    <t>Nombre d'appels</t>
  </si>
  <si>
    <t>Durée moyenne d'appel</t>
  </si>
  <si>
    <t>Très grand volume de communications mensuel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</si>
</sst>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,\f"/>
    <numFmt numFmtId="174" formatCode="0.00,\'\f"/>
    <numFmt numFmtId="175" formatCode="0.00,"/>
    <numFmt numFmtId="176" formatCode="0.00,,,\F\r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Sheet1!$F$30:$F$30</c:f>
              <c:strCache>
                <c:ptCount val="1"/>
                <c:pt idx="0">
                  <c:v>Utilisation vers la Suisse et l'étranger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Sheet1!$F$31:$F$40</c:f>
              <c:numCache/>
            </c:numRef>
          </c:val>
        </c:ser>
        <c:gapWidth val="40"/>
        <c:axId val="57985664"/>
        <c:axId val="52108929"/>
      </c:bar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Facture mensuelle (CHF)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15"/>
          <c:w val="0.705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Sheet1!$G$30:$G$30</c:f>
              <c:strCache>
                <c:ptCount val="1"/>
                <c:pt idx="0">
                  <c:v>Utilisation principalement vers les fixes suisses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Sheet1!$G$31:$G$40</c:f>
              <c:numCache/>
            </c:numRef>
          </c:val>
        </c:ser>
        <c:gapWidth val="40"/>
        <c:axId val="66327178"/>
        <c:axId val="60073691"/>
      </c:bar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Facture mensuelle (CHF)            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2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Sheet1!$E$30:$E$30</c:f>
              <c:strCache>
                <c:ptCount val="1"/>
                <c:pt idx="0">
                  <c:v>Très grand volume de communications mensuel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36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Sheet1!$A$31:$B$40</c:f>
              <c:multiLvlStrCache/>
            </c:multiLvlStrRef>
          </c:cat>
          <c:val>
            <c:numRef>
              <c:f>Sheet1!$E$31:$E$40</c:f>
              <c:numCache/>
            </c:numRef>
          </c:val>
        </c:ser>
        <c:gapWidth val="40"/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Facture mensuelle (CHF)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76200</xdr:rowOff>
    </xdr:from>
    <xdr:to>
      <xdr:col>31</xdr:col>
      <xdr:colOff>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4306550" y="1371600"/>
        <a:ext cx="1003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</xdr:colOff>
      <xdr:row>19</xdr:row>
      <xdr:rowOff>38100</xdr:rowOff>
    </xdr:from>
    <xdr:to>
      <xdr:col>28</xdr:col>
      <xdr:colOff>371475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13744575" y="3114675"/>
        <a:ext cx="9144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981075</xdr:colOff>
      <xdr:row>16</xdr:row>
      <xdr:rowOff>47625</xdr:rowOff>
    </xdr:from>
    <xdr:to>
      <xdr:col>23</xdr:col>
      <xdr:colOff>85725</xdr:colOff>
      <xdr:row>39</xdr:row>
      <xdr:rowOff>104775</xdr:rowOff>
    </xdr:to>
    <xdr:graphicFrame>
      <xdr:nvGraphicFramePr>
        <xdr:cNvPr id="3" name="Chart 4"/>
        <xdr:cNvGraphicFramePr/>
      </xdr:nvGraphicFramePr>
      <xdr:xfrm>
        <a:off x="9525000" y="2638425"/>
        <a:ext cx="95059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7">
      <selection activeCell="F24" sqref="F24"/>
    </sheetView>
  </sheetViews>
  <sheetFormatPr defaultColWidth="11.421875" defaultRowHeight="12.75"/>
  <cols>
    <col min="1" max="1" width="17.140625" style="0" bestFit="1" customWidth="1"/>
    <col min="2" max="2" width="24.140625" style="0" bestFit="1" customWidth="1"/>
    <col min="3" max="3" width="11.7109375" style="0" bestFit="1" customWidth="1"/>
    <col min="4" max="4" width="9.7109375" style="0" bestFit="1" customWidth="1"/>
    <col min="5" max="5" width="8.421875" style="0" bestFit="1" customWidth="1"/>
    <col min="6" max="6" width="11.00390625" style="0" bestFit="1" customWidth="1"/>
    <col min="7" max="7" width="16.7109375" style="0" bestFit="1" customWidth="1"/>
    <col min="8" max="8" width="20.421875" style="0" bestFit="1" customWidth="1"/>
    <col min="9" max="9" width="4.8515625" style="0" bestFit="1" customWidth="1"/>
    <col min="10" max="10" width="4.00390625" style="0" bestFit="1" customWidth="1"/>
    <col min="11" max="11" width="36.7109375" style="0" bestFit="1" customWidth="1"/>
    <col min="12" max="12" width="9.140625" style="0" customWidth="1"/>
    <col min="13" max="13" width="9.7109375" style="0" bestFit="1" customWidth="1"/>
    <col min="14" max="14" width="12.57421875" style="0" bestFit="1" customWidth="1"/>
    <col min="15" max="21" width="9.140625" style="0" customWidth="1"/>
    <col min="22" max="22" width="17.140625" style="0" bestFit="1" customWidth="1"/>
    <col min="23" max="23" width="6.7109375" style="0" bestFit="1" customWidth="1"/>
    <col min="24" max="24" width="17.00390625" style="0" bestFit="1" customWidth="1"/>
    <col min="25" max="16384" width="9.140625" style="0" customWidth="1"/>
  </cols>
  <sheetData>
    <row r="1" spans="1:11" s="1" customFormat="1" ht="12.75">
      <c r="A1" s="1" t="s">
        <v>3</v>
      </c>
      <c r="B1" s="1" t="s">
        <v>4</v>
      </c>
      <c r="C1" s="1" t="s">
        <v>6</v>
      </c>
      <c r="D1" s="1" t="s">
        <v>7</v>
      </c>
      <c r="E1" s="1" t="s">
        <v>8</v>
      </c>
      <c r="F1" s="1" t="s">
        <v>19</v>
      </c>
      <c r="G1" s="1" t="s">
        <v>20</v>
      </c>
      <c r="H1" s="1" t="s">
        <v>21</v>
      </c>
      <c r="I1" s="1" t="s">
        <v>9</v>
      </c>
      <c r="J1" s="1" t="s">
        <v>10</v>
      </c>
      <c r="K1" s="1" t="s">
        <v>23</v>
      </c>
    </row>
    <row r="2" spans="1:10" ht="12.75">
      <c r="A2" t="s">
        <v>1</v>
      </c>
      <c r="B2" t="s">
        <v>13</v>
      </c>
      <c r="C2" s="2">
        <v>9</v>
      </c>
      <c r="D2">
        <v>0</v>
      </c>
      <c r="E2">
        <v>0</v>
      </c>
      <c r="F2">
        <v>28</v>
      </c>
      <c r="G2">
        <v>28</v>
      </c>
      <c r="H2">
        <v>28</v>
      </c>
      <c r="I2">
        <v>0</v>
      </c>
      <c r="J2">
        <v>0</v>
      </c>
    </row>
    <row r="3" spans="1:10" ht="12.75">
      <c r="A3" t="s">
        <v>1</v>
      </c>
      <c r="B3" t="s">
        <v>14</v>
      </c>
      <c r="C3" s="2">
        <v>9</v>
      </c>
      <c r="D3">
        <v>0</v>
      </c>
      <c r="E3">
        <v>1.5</v>
      </c>
      <c r="F3">
        <v>28</v>
      </c>
      <c r="G3">
        <v>28</v>
      </c>
      <c r="H3">
        <v>28</v>
      </c>
      <c r="I3">
        <v>1.5</v>
      </c>
      <c r="J3">
        <v>1.5</v>
      </c>
    </row>
    <row r="4" spans="1:11" ht="12.75">
      <c r="A4" t="s">
        <v>1</v>
      </c>
      <c r="B4" t="s">
        <v>15</v>
      </c>
      <c r="C4" s="2">
        <f>59/12</f>
        <v>4.916666666666667</v>
      </c>
      <c r="D4">
        <v>0</v>
      </c>
      <c r="E4">
        <v>1.5</v>
      </c>
      <c r="F4">
        <v>28</v>
      </c>
      <c r="G4">
        <v>28</v>
      </c>
      <c r="H4">
        <v>28</v>
      </c>
      <c r="I4">
        <v>1.5</v>
      </c>
      <c r="J4">
        <v>1.5</v>
      </c>
      <c r="K4" t="s">
        <v>30</v>
      </c>
    </row>
    <row r="5" spans="1:10" ht="12.75">
      <c r="A5" t="s">
        <v>0</v>
      </c>
      <c r="B5" t="s">
        <v>22</v>
      </c>
      <c r="C5" s="2">
        <v>19.8</v>
      </c>
      <c r="D5">
        <v>0</v>
      </c>
      <c r="E5">
        <v>0</v>
      </c>
      <c r="F5">
        <v>39</v>
      </c>
      <c r="G5">
        <v>44</v>
      </c>
      <c r="H5">
        <v>44</v>
      </c>
      <c r="I5">
        <v>12</v>
      </c>
      <c r="J5">
        <v>12</v>
      </c>
    </row>
    <row r="6" spans="1:10" ht="12.75">
      <c r="A6" t="s">
        <v>2</v>
      </c>
      <c r="B6" t="s">
        <v>11</v>
      </c>
      <c r="C6" s="2">
        <v>20</v>
      </c>
      <c r="D6">
        <v>8</v>
      </c>
      <c r="E6">
        <v>3</v>
      </c>
      <c r="F6">
        <v>35</v>
      </c>
      <c r="G6">
        <v>45</v>
      </c>
      <c r="H6">
        <v>40</v>
      </c>
      <c r="I6">
        <v>10</v>
      </c>
      <c r="J6">
        <v>10</v>
      </c>
    </row>
    <row r="7" spans="1:11" ht="12.75">
      <c r="A7" t="s">
        <v>2</v>
      </c>
      <c r="B7" t="s">
        <v>28</v>
      </c>
      <c r="C7" s="2">
        <v>23</v>
      </c>
      <c r="D7">
        <v>8</v>
      </c>
      <c r="E7">
        <v>3</v>
      </c>
      <c r="F7">
        <v>35</v>
      </c>
      <c r="G7">
        <v>45</v>
      </c>
      <c r="H7">
        <v>40</v>
      </c>
      <c r="I7">
        <v>10</v>
      </c>
      <c r="J7">
        <v>5</v>
      </c>
      <c r="K7" t="s">
        <v>24</v>
      </c>
    </row>
    <row r="8" spans="1:11" ht="12.75">
      <c r="A8" t="s">
        <v>2</v>
      </c>
      <c r="B8" t="s">
        <v>29</v>
      </c>
      <c r="C8" s="2">
        <v>26</v>
      </c>
      <c r="D8">
        <v>8</v>
      </c>
      <c r="E8">
        <v>3</v>
      </c>
      <c r="F8">
        <v>35</v>
      </c>
      <c r="G8">
        <v>45</v>
      </c>
      <c r="H8">
        <v>40</v>
      </c>
      <c r="I8">
        <v>5</v>
      </c>
      <c r="J8">
        <v>5</v>
      </c>
      <c r="K8" t="s">
        <v>25</v>
      </c>
    </row>
    <row r="9" spans="1:11" ht="12.75">
      <c r="A9" t="s">
        <v>2</v>
      </c>
      <c r="B9" t="s">
        <v>12</v>
      </c>
      <c r="C9" s="2">
        <v>25</v>
      </c>
      <c r="D9">
        <v>8</v>
      </c>
      <c r="E9">
        <v>0</v>
      </c>
      <c r="F9">
        <v>35</v>
      </c>
      <c r="G9">
        <v>45</v>
      </c>
      <c r="H9">
        <v>40</v>
      </c>
      <c r="I9">
        <v>10</v>
      </c>
      <c r="J9">
        <v>10</v>
      </c>
      <c r="K9" t="s">
        <v>27</v>
      </c>
    </row>
    <row r="10" spans="1:10" ht="12.75">
      <c r="A10" t="s">
        <v>18</v>
      </c>
      <c r="B10" t="s">
        <v>16</v>
      </c>
      <c r="C10" s="2">
        <v>0</v>
      </c>
      <c r="D10">
        <v>6.8</v>
      </c>
      <c r="E10">
        <v>3</v>
      </c>
      <c r="F10">
        <v>52.8</v>
      </c>
      <c r="G10">
        <v>52.8</v>
      </c>
      <c r="H10">
        <v>52.8</v>
      </c>
      <c r="I10">
        <v>3</v>
      </c>
      <c r="J10">
        <v>3</v>
      </c>
    </row>
    <row r="11" spans="1:11" ht="12.75">
      <c r="A11" t="s">
        <v>18</v>
      </c>
      <c r="B11" t="s">
        <v>17</v>
      </c>
      <c r="C11" s="2">
        <f>80/12</f>
        <v>6.666666666666667</v>
      </c>
      <c r="D11">
        <v>6.8</v>
      </c>
      <c r="E11">
        <v>3</v>
      </c>
      <c r="F11">
        <v>52.8</v>
      </c>
      <c r="G11">
        <v>52.8</v>
      </c>
      <c r="H11">
        <v>52.8</v>
      </c>
      <c r="I11">
        <v>3</v>
      </c>
      <c r="J11">
        <v>3</v>
      </c>
      <c r="K11" t="s">
        <v>26</v>
      </c>
    </row>
    <row r="15" spans="3:8" ht="12.75">
      <c r="C15" t="s">
        <v>5</v>
      </c>
      <c r="D15" t="s">
        <v>8</v>
      </c>
      <c r="E15" t="s">
        <v>45</v>
      </c>
      <c r="F15" t="s">
        <v>33</v>
      </c>
      <c r="G15" t="s">
        <v>31</v>
      </c>
      <c r="H15" t="s">
        <v>32</v>
      </c>
    </row>
    <row r="16" spans="1:8" ht="12.75">
      <c r="A16" s="4" t="s">
        <v>42</v>
      </c>
      <c r="B16" t="s">
        <v>43</v>
      </c>
      <c r="C16">
        <v>4</v>
      </c>
      <c r="D16">
        <v>6</v>
      </c>
      <c r="E16">
        <v>10</v>
      </c>
      <c r="F16">
        <v>3</v>
      </c>
      <c r="G16">
        <v>5</v>
      </c>
      <c r="H16">
        <v>5</v>
      </c>
    </row>
    <row r="17" spans="1:8" ht="12.75">
      <c r="A17" s="4"/>
      <c r="B17" t="s">
        <v>44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</row>
    <row r="18" spans="1:8" ht="12.75">
      <c r="A18" s="4" t="s">
        <v>37</v>
      </c>
      <c r="B18" t="s">
        <v>43</v>
      </c>
      <c r="C18">
        <v>4</v>
      </c>
      <c r="D18">
        <v>2</v>
      </c>
      <c r="E18">
        <v>8</v>
      </c>
      <c r="F18">
        <v>2</v>
      </c>
      <c r="G18">
        <v>2</v>
      </c>
      <c r="H18">
        <v>2</v>
      </c>
    </row>
    <row r="19" spans="1:8" ht="12.75">
      <c r="A19" s="4"/>
      <c r="B19" t="s">
        <v>44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</row>
    <row r="20" spans="1:8" ht="12.75">
      <c r="A20" s="4" t="s">
        <v>38</v>
      </c>
      <c r="B20" t="s">
        <v>43</v>
      </c>
      <c r="C20">
        <v>4</v>
      </c>
      <c r="D20">
        <v>2</v>
      </c>
      <c r="E20">
        <v>6</v>
      </c>
      <c r="F20">
        <v>2</v>
      </c>
      <c r="G20">
        <v>0</v>
      </c>
      <c r="H20">
        <v>1</v>
      </c>
    </row>
    <row r="21" spans="1:8" ht="12.75">
      <c r="A21" s="4"/>
      <c r="B21" t="s">
        <v>44</v>
      </c>
      <c r="C21">
        <v>1</v>
      </c>
      <c r="D21">
        <v>1</v>
      </c>
      <c r="E21">
        <v>1</v>
      </c>
      <c r="F21">
        <v>1</v>
      </c>
      <c r="G21">
        <v>0</v>
      </c>
      <c r="H21">
        <v>1</v>
      </c>
    </row>
    <row r="22" spans="1:8" ht="12.75">
      <c r="A22" s="4" t="s">
        <v>39</v>
      </c>
      <c r="B22" t="s">
        <v>43</v>
      </c>
      <c r="C22">
        <v>4</v>
      </c>
      <c r="D22">
        <v>2</v>
      </c>
      <c r="E22">
        <v>6</v>
      </c>
      <c r="F22">
        <v>1</v>
      </c>
      <c r="G22">
        <v>0</v>
      </c>
      <c r="H22">
        <v>1</v>
      </c>
    </row>
    <row r="23" spans="1:8" ht="12.75">
      <c r="A23" s="4"/>
      <c r="B23" t="s">
        <v>44</v>
      </c>
      <c r="C23">
        <v>1</v>
      </c>
      <c r="D23">
        <v>1</v>
      </c>
      <c r="E23">
        <v>1</v>
      </c>
      <c r="F23">
        <v>1</v>
      </c>
      <c r="G23">
        <v>0</v>
      </c>
      <c r="H23">
        <v>1</v>
      </c>
    </row>
    <row r="24" spans="1:8" ht="12.75">
      <c r="A24" s="4" t="s">
        <v>40</v>
      </c>
      <c r="B24" t="s">
        <v>43</v>
      </c>
      <c r="C24">
        <v>2</v>
      </c>
      <c r="D24">
        <v>1</v>
      </c>
      <c r="E24">
        <v>5</v>
      </c>
      <c r="F24">
        <v>1</v>
      </c>
      <c r="G24">
        <v>0</v>
      </c>
      <c r="H24">
        <v>0</v>
      </c>
    </row>
    <row r="25" spans="1:8" ht="12.75">
      <c r="A25" s="4"/>
      <c r="B25" t="s">
        <v>44</v>
      </c>
      <c r="C25">
        <v>2</v>
      </c>
      <c r="D25">
        <v>1</v>
      </c>
      <c r="E25">
        <v>3</v>
      </c>
      <c r="F25">
        <v>4</v>
      </c>
      <c r="G25">
        <v>0</v>
      </c>
      <c r="H25">
        <v>0</v>
      </c>
    </row>
    <row r="26" spans="1:8" ht="12.75">
      <c r="A26" s="4" t="s">
        <v>41</v>
      </c>
      <c r="B26" t="s">
        <v>43</v>
      </c>
      <c r="C26">
        <v>2</v>
      </c>
      <c r="D26">
        <v>1</v>
      </c>
      <c r="E26">
        <v>3</v>
      </c>
      <c r="F26">
        <v>2</v>
      </c>
      <c r="G26">
        <v>0</v>
      </c>
      <c r="H26">
        <v>0</v>
      </c>
    </row>
    <row r="27" spans="1:8" ht="12.75">
      <c r="A27" s="4"/>
      <c r="B27" t="s">
        <v>44</v>
      </c>
      <c r="C27">
        <v>2</v>
      </c>
      <c r="D27">
        <v>1</v>
      </c>
      <c r="E27">
        <v>1</v>
      </c>
      <c r="F27">
        <v>2</v>
      </c>
      <c r="G27">
        <v>0</v>
      </c>
      <c r="H27">
        <v>0</v>
      </c>
    </row>
    <row r="30" spans="3:8" ht="12.75">
      <c r="C30" t="s">
        <v>5</v>
      </c>
      <c r="D30" t="s">
        <v>8</v>
      </c>
      <c r="E30" t="s">
        <v>45</v>
      </c>
      <c r="F30" t="s">
        <v>33</v>
      </c>
      <c r="G30" t="s">
        <v>36</v>
      </c>
      <c r="H30" t="s">
        <v>32</v>
      </c>
    </row>
    <row r="31" spans="1:8" ht="12.75">
      <c r="A31" t="s">
        <v>1</v>
      </c>
      <c r="B31" t="s">
        <v>13</v>
      </c>
      <c r="C31" s="3">
        <f>$C2+30*($D2*SUM(C$16,C$18,C$20,C$22,C$24,C$26)+$E2*C$16*C$17+$F2*C$18*C$19+$G2*C$20*C$21+$H2*C$22*C$23+$I2*C$24*C$25+$J2*C$26*C$27)/100</f>
        <v>109.8</v>
      </c>
      <c r="D31" s="3">
        <f>$C2+30*($D2*SUM(D$16,D$18,D$20,D$22,D$24,D$26)+$E2*D$16*D$17+$F2*D$18*D$19+$G2*D$20*D$21+$H2*D$22*D$23+$I2*D$24*D$25+$J2*D$26*D$27)/100</f>
        <v>59.4</v>
      </c>
      <c r="E31" s="3">
        <f>$C2+30*($D2*SUM(E$16,E$18,E$20,E$22,E$24,E$26)+$E2*E$16*E$17+$F2*E$18*E$19+$G2*E$20*E$21+$H2*E$22*E$23+$I2*E$24*E$25+$J2*E$26*E$27)/100</f>
        <v>177</v>
      </c>
      <c r="F31" s="3">
        <f>$C2+30*($D2*SUM(F$16,F$18,F$20,F$22,F$24,F$26)+$E2*F$16*F$17+$F2*F$18*F$19+$G2*F$20*F$21+$H2*F$22*F$23+$I2*F$24*F$25+$J2*F$26*F$27)/100</f>
        <v>51</v>
      </c>
      <c r="G31" s="3">
        <f>$C2+30*($D2*SUM(G$16,G$18,G$20,G$22,G$24,G$26)+$E2*G$16*G$17+$F2*G$18*G$19+$G2*G$20*G$21+$H2*G$22*G$23+$I2*G$24*G$25+$J2*G$26*G$27)/100</f>
        <v>25.8</v>
      </c>
      <c r="H31" s="3">
        <f>$C2+30*($D2*SUM(H$16,H$18,H$20,H$22,H$24,H$26)+$E2*H$16*H$17+$F2*H$18*H$19+$G2*H$20*H$21+$H2*H$22*H$23+$I2*H$24*H$25+$J2*H$26*H$27)/100</f>
        <v>42.6</v>
      </c>
    </row>
    <row r="32" spans="1:8" ht="12.75">
      <c r="A32" t="s">
        <v>1</v>
      </c>
      <c r="B32" t="s">
        <v>14</v>
      </c>
      <c r="C32" s="3">
        <f>$C3+30*($D3*SUM(C$16,C$18,C$20,C$22,C$24,C$26)+$E3*C$16*C$17+$F3*C$18*C$19+$G3*C$20*C$21+$H3*C$22*C$23+$I3*C$24*C$25+$J3*C$26*C$27)/100</f>
        <v>118.8</v>
      </c>
      <c r="D32" s="3">
        <f>$C3+30*($D3*SUM(D$16,D$18,D$20,D$22,D$24,D$26)+$E3*D$16*D$17+$F3*D$18*D$19+$G3*D$20*D$21+$H3*D$22*D$23+$I3*D$24*D$25+$J3*D$26*D$27)/100</f>
        <v>68.4</v>
      </c>
      <c r="E32" s="3">
        <f>$C3+30*($D3*SUM(E$16,E$18,E$20,E$22,E$24,E$26)+$E3*E$16*E$17+$F3*E$18*E$19+$G3*E$20*E$21+$H3*E$22*E$23+$I3*E$24*E$25+$J3*E$26*E$27)/100</f>
        <v>198.6</v>
      </c>
      <c r="F32" s="3">
        <f>$C3+30*($D3*SUM(F$16,F$18,F$20,F$22,F$24,F$26)+$E3*F$16*F$17+$F3*F$18*F$19+$G3*F$20*F$21+$H3*F$22*F$23+$I3*F$24*F$25+$J3*F$26*F$27)/100</f>
        <v>58.65</v>
      </c>
      <c r="G32" s="3">
        <f>$C3+30*($D3*SUM(G$16,G$18,G$20,G$22,G$24,G$26)+$E3*G$16*G$17+$F3*G$18*G$19+$G3*G$20*G$21+$H3*G$22*G$23+$I3*G$24*G$25+$J3*G$26*G$27)/100</f>
        <v>32.55</v>
      </c>
      <c r="H32" s="3">
        <f>$C3+30*($D3*SUM(H$16,H$18,H$20,H$22,H$24,H$26)+$E3*H$16*H$17+$F3*H$18*H$19+$G3*H$20*H$21+$H3*H$22*H$23+$I3*H$24*H$25+$J3*H$26*H$27)/100</f>
        <v>49.35</v>
      </c>
    </row>
    <row r="33" spans="1:8" ht="12.75">
      <c r="A33" t="s">
        <v>1</v>
      </c>
      <c r="B33" t="s">
        <v>15</v>
      </c>
      <c r="C33" s="3">
        <f>$C4+30*($D4*SUM(C$16,C$18,C$20,C$22,C$24,C$26)+$E4*C$16*C$17+$F4*C$18*C$19+$G4*C$20*C$21+$H4*C$22*C$23+$I4*C$24*C$25+$J4*C$26*C$27)/100</f>
        <v>114.71666666666667</v>
      </c>
      <c r="D33" s="3">
        <f>$C4+30*($D4*SUM(D$16,D$18,D$20,D$22,D$24,D$26)+$E4*D$16*D$17+$F4*D$18*D$19+$G4*D$20*D$21+$H4*D$22*D$23+$I4*D$24*D$25+$J4*D$26*D$27)/100</f>
        <v>64.31666666666666</v>
      </c>
      <c r="E33" s="3">
        <f>$C4+30*($D4*SUM(E$16,E$18,E$20,E$22,E$24,E$26)+$E4*E$16*E$17+$F4*E$18*E$19+$G4*E$20*E$21+$H4*E$22*E$23+$I4*E$24*E$25+$J4*E$26*E$27)/100</f>
        <v>194.51666666666665</v>
      </c>
      <c r="F33" s="3">
        <f>$C4+30*($D4*SUM(F$16,F$18,F$20,F$22,F$24,F$26)+$E4*F$16*F$17+$F4*F$18*F$19+$G4*F$20*F$21+$H4*F$22*F$23+$I4*F$24*F$25+$J4*F$26*F$27)/100</f>
        <v>54.56666666666666</v>
      </c>
      <c r="G33" s="3">
        <f>$C4+30*($D4*SUM(G$16,G$18,G$20,G$22,G$24,G$26)+$E4*G$16*G$17+$F4*G$18*G$19+$G4*G$20*G$21+$H4*G$22*G$23+$I4*G$24*G$25+$J4*G$26*G$27)/100</f>
        <v>28.46666666666667</v>
      </c>
      <c r="H33" s="3">
        <f>$C4+30*($D4*SUM(H$16,H$18,H$20,H$22,H$24,H$26)+$E4*H$16*H$17+$F4*H$18*H$19+$G4*H$20*H$21+$H4*H$22*H$23+$I4*H$24*H$25+$J4*H$26*H$27)/100</f>
        <v>45.266666666666666</v>
      </c>
    </row>
    <row r="34" spans="1:8" ht="12.75">
      <c r="A34" t="s">
        <v>0</v>
      </c>
      <c r="B34" t="s">
        <v>22</v>
      </c>
      <c r="C34" s="3">
        <f>$C5+30*($D5*SUM(C$16,C$18,C$20,C$22,C$24,C$26)+$E5*C$16*C$17+$F5*C$18*C$19+$G5*C$20*C$21+$H5*C$22*C$23+$I5*C$24*C$25+$J5*C$26*C$27)/100</f>
        <v>201</v>
      </c>
      <c r="D34" s="3">
        <f>$C5+30*($D5*SUM(D$16,D$18,D$20,D$22,D$24,D$26)+$E5*D$16*D$17+$F5*D$18*D$19+$G5*D$20*D$21+$H5*D$22*D$23+$I5*D$24*D$25+$J5*D$26*D$27)/100</f>
        <v>103.2</v>
      </c>
      <c r="E34" s="3">
        <f>$C5+30*($D5*SUM(E$16,E$18,E$20,E$22,E$24,E$26)+$E5*E$16*E$17+$F5*E$18*E$19+$G5*E$20*E$21+$H5*E$22*E$23+$I5*E$24*E$25+$J5*E$26*E$27)/100</f>
        <v>336.6</v>
      </c>
      <c r="F34" s="3">
        <f>$C5+30*($D5*SUM(F$16,F$18,F$20,F$22,F$24,F$26)+$E5*F$16*F$17+$F5*F$18*F$19+$G5*F$20*F$21+$H5*F$22*F$23+$I5*F$24*F$25+$J5*F$26*F$27)/100</f>
        <v>111.6</v>
      </c>
      <c r="G34" s="3">
        <f>$C5+30*($D5*SUM(G$16,G$18,G$20,G$22,G$24,G$26)+$E5*G$16*G$17+$F5*G$18*G$19+$G5*G$20*G$21+$H5*G$22*G$23+$I5*G$24*G$25+$J5*G$26*G$27)/100</f>
        <v>43.2</v>
      </c>
      <c r="H34" s="3">
        <f>$C5+30*($D5*SUM(H$16,H$18,H$20,H$22,H$24,H$26)+$E5*H$16*H$17+$F5*H$18*H$19+$G5*H$20*H$21+$H5*H$22*H$23+$I5*H$24*H$25+$J5*H$26*H$27)/100</f>
        <v>69.6</v>
      </c>
    </row>
    <row r="35" spans="1:8" ht="12.75">
      <c r="A35" t="s">
        <v>2</v>
      </c>
      <c r="B35" t="s">
        <v>11</v>
      </c>
      <c r="C35" s="3">
        <f>$C6+30*($D6*SUM(C$16,C$18,C$20,C$22,C$24,C$26)+$E6*C$16*C$17+$F6*C$18*C$19+$G6*C$20*C$21+$H6*C$22*C$23+$I6*C$24*C$25+$J6*C$26*C$27)/100</f>
        <v>246.8</v>
      </c>
      <c r="D35" s="3">
        <f>$C6+30*($D6*SUM(D$16,D$18,D$20,D$22,D$24,D$26)+$E6*D$16*D$17+$F6*D$18*D$19+$G6*D$20*D$21+$H6*D$22*D$23+$I6*D$24*D$25+$J6*D$26*D$27)/100</f>
        <v>147.8</v>
      </c>
      <c r="E35" s="3">
        <f>$C6+30*($D6*SUM(E$16,E$18,E$20,E$22,E$24,E$26)+$E6*E$16*E$17+$F6*E$18*E$19+$G6*E$20*E$21+$H6*E$22*E$23+$I6*E$24*E$25+$J6*E$26*E$27)/100</f>
        <v>429.2</v>
      </c>
      <c r="F35" s="3">
        <f>$C6+30*($D6*SUM(F$16,F$18,F$20,F$22,F$24,F$26)+$E6*F$16*F$17+$F6*F$18*F$19+$G6*F$20*F$21+$H6*F$22*F$23+$I6*F$24*F$25+$J6*F$26*F$27)/100</f>
        <v>138.5</v>
      </c>
      <c r="G35" s="3">
        <f>$C6+30*($D6*SUM(G$16,G$18,G$20,G$22,G$24,G$26)+$E6*G$16*G$17+$F6*G$18*G$19+$G6*G$20*G$21+$H6*G$22*G$23+$I6*G$24*G$25+$J6*G$26*G$27)/100</f>
        <v>71.3</v>
      </c>
      <c r="H35" s="3">
        <f>$C6+30*($D6*SUM(H$16,H$18,H$20,H$22,H$24,H$26)+$E6*H$16*H$17+$F6*H$18*H$19+$G6*H$20*H$21+$H6*H$22*H$23+$I6*H$24*H$25+$J6*H$26*H$27)/100</f>
        <v>101.6</v>
      </c>
    </row>
    <row r="36" spans="1:8" ht="12.75">
      <c r="A36" t="s">
        <v>2</v>
      </c>
      <c r="B36" t="s">
        <v>28</v>
      </c>
      <c r="C36" s="3">
        <f>$C7+30*($D7*SUM(C$16,C$18,C$20,C$22,C$24,C$26)+$E7*C$16*C$17+$F7*C$18*C$19+$G7*C$20*C$21+$H7*C$22*C$23+$I7*C$24*C$25+$J7*C$26*C$27)/100</f>
        <v>243.8</v>
      </c>
      <c r="D36" s="3">
        <f>$C7+30*($D7*SUM(D$16,D$18,D$20,D$22,D$24,D$26)+$E7*D$16*D$17+$F7*D$18*D$19+$G7*D$20*D$21+$H7*D$22*D$23+$I7*D$24*D$25+$J7*D$26*D$27)/100</f>
        <v>149.3</v>
      </c>
      <c r="E36" s="3">
        <f>$C7+30*($D7*SUM(E$16,E$18,E$20,E$22,E$24,E$26)+$E7*E$16*E$17+$F7*E$18*E$19+$G7*E$20*E$21+$H7*E$22*E$23+$I7*E$24*E$25+$J7*E$26*E$27)/100</f>
        <v>427.7</v>
      </c>
      <c r="F36" s="3">
        <f>$C7+30*($D7*SUM(F$16,F$18,F$20,F$22,F$24,F$26)+$E7*F$16*F$17+$F7*F$18*F$19+$G7*F$20*F$21+$H7*F$22*F$23+$I7*F$24*F$25+$J7*F$26*F$27)/100</f>
        <v>135.5</v>
      </c>
      <c r="G36" s="3">
        <f>$C7+30*($D7*SUM(G$16,G$18,G$20,G$22,G$24,G$26)+$E7*G$16*G$17+$F7*G$18*G$19+$G7*G$20*G$21+$H7*G$22*G$23+$I7*G$24*G$25+$J7*G$26*G$27)/100</f>
        <v>74.3</v>
      </c>
      <c r="H36" s="3">
        <f>$C7+30*($D7*SUM(H$16,H$18,H$20,H$22,H$24,H$26)+$E7*H$16*H$17+$F7*H$18*H$19+$G7*H$20*H$21+$H7*H$22*H$23+$I7*H$24*H$25+$J7*H$26*H$27)/100</f>
        <v>104.6</v>
      </c>
    </row>
    <row r="37" spans="1:8" ht="12.75">
      <c r="A37" t="s">
        <v>2</v>
      </c>
      <c r="B37" t="s">
        <v>29</v>
      </c>
      <c r="C37" s="3">
        <f>$C8+30*($D8*SUM(C$16,C$18,C$20,C$22,C$24,C$26)+$E8*C$16*C$17+$F8*C$18*C$19+$G8*C$20*C$21+$H8*C$22*C$23+$I8*C$24*C$25+$J8*C$26*C$27)/100</f>
        <v>240.8</v>
      </c>
      <c r="D37" s="3">
        <f>$C8+30*($D8*SUM(D$16,D$18,D$20,D$22,D$24,D$26)+$E8*D$16*D$17+$F8*D$18*D$19+$G8*D$20*D$21+$H8*D$22*D$23+$I8*D$24*D$25+$J8*D$26*D$27)/100</f>
        <v>150.8</v>
      </c>
      <c r="E37" s="3">
        <f>$C8+30*($D8*SUM(E$16,E$18,E$20,E$22,E$24,E$26)+$E8*E$16*E$17+$F8*E$18*E$19+$G8*E$20*E$21+$H8*E$22*E$23+$I8*E$24*E$25+$J8*E$26*E$27)/100</f>
        <v>408.2</v>
      </c>
      <c r="F37" s="3">
        <f>$C8+30*($D8*SUM(F$16,F$18,F$20,F$22,F$24,F$26)+$E8*F$16*F$17+$F8*F$18*F$19+$G8*F$20*F$21+$H8*F$22*F$23+$I8*F$24*F$25+$J8*F$26*F$27)/100</f>
        <v>132.5</v>
      </c>
      <c r="G37" s="3">
        <f>$C8+30*($D8*SUM(G$16,G$18,G$20,G$22,G$24,G$26)+$E8*G$16*G$17+$F8*G$18*G$19+$G8*G$20*G$21+$H8*G$22*G$23+$I8*G$24*G$25+$J8*G$26*G$27)/100</f>
        <v>77.3</v>
      </c>
      <c r="H37" s="3">
        <f>$C8+30*($D8*SUM(H$16,H$18,H$20,H$22,H$24,H$26)+$E8*H$16*H$17+$F8*H$18*H$19+$G8*H$20*H$21+$H8*H$22*H$23+$I8*H$24*H$25+$J8*H$26*H$27)/100</f>
        <v>107.6</v>
      </c>
    </row>
    <row r="38" spans="1:8" ht="12.75">
      <c r="A38" t="s">
        <v>2</v>
      </c>
      <c r="B38" t="s">
        <v>12</v>
      </c>
      <c r="C38" s="3">
        <f>$C9+30*($D9*SUM(C$16,C$18,C$20,C$22,C$24,C$26)+$E9*C$16*C$17+$F9*C$18*C$19+$G9*C$20*C$21+$H9*C$22*C$23+$I9*C$24*C$25+$J9*C$26*C$27)/100</f>
        <v>241</v>
      </c>
      <c r="D38" s="3">
        <f>$C9+30*($D9*SUM(D$16,D$18,D$20,D$22,D$24,D$26)+$E9*D$16*D$17+$F9*D$18*D$19+$G9*D$20*D$21+$H9*D$22*D$23+$I9*D$24*D$25+$J9*D$26*D$27)/100</f>
        <v>136.6</v>
      </c>
      <c r="E38" s="3">
        <f>$C9+30*($D9*SUM(E$16,E$18,E$20,E$22,E$24,E$26)+$E9*E$16*E$17+$F9*E$18*E$19+$G9*E$20*E$21+$H9*E$22*E$23+$I9*E$24*E$25+$J9*E$26*E$27)/100</f>
        <v>407.2</v>
      </c>
      <c r="F38" s="3">
        <f>$C9+30*($D9*SUM(F$16,F$18,F$20,F$22,F$24,F$26)+$E9*F$16*F$17+$F9*F$18*F$19+$G9*F$20*F$21+$H9*F$22*F$23+$I9*F$24*F$25+$J9*F$26*F$27)/100</f>
        <v>135.4</v>
      </c>
      <c r="G38" s="3">
        <f>$C9+30*($D9*SUM(G$16,G$18,G$20,G$22,G$24,G$26)+$E9*G$16*G$17+$F9*G$18*G$19+$G9*G$20*G$21+$H9*G$22*G$23+$I9*G$24*G$25+$J9*G$26*G$27)/100</f>
        <v>62.8</v>
      </c>
      <c r="H38" s="3">
        <f>$C9+30*($D9*SUM(H$16,H$18,H$20,H$22,H$24,H$26)+$E9*H$16*H$17+$F9*H$18*H$19+$G9*H$20*H$21+$H9*H$22*H$23+$I9*H$24*H$25+$J9*H$26*H$27)/100</f>
        <v>93.1</v>
      </c>
    </row>
    <row r="39" spans="1:8" ht="12.75">
      <c r="A39" t="s">
        <v>18</v>
      </c>
      <c r="B39" t="s">
        <v>34</v>
      </c>
      <c r="C39" s="3">
        <f aca="true" t="shared" si="0" ref="C39:H40">$C10+30*($D10*SUM(C$16,C$18,C$20,C$22,C$24,C$26)+$E10*C$16*C$17+$F10*C$18*C$19+$G10*C$20*C$21+$H10*C$22*C$23+$I10*C$24*C$25+$J10*C$26*C$27)/100</f>
        <v>248.87999999999997</v>
      </c>
      <c r="D39" s="3">
        <f t="shared" si="0"/>
        <v>141.6</v>
      </c>
      <c r="E39" s="3">
        <f t="shared" si="0"/>
        <v>437.5199999999999</v>
      </c>
      <c r="F39" s="3">
        <f t="shared" si="0"/>
        <v>116.94</v>
      </c>
      <c r="G39" s="3">
        <f t="shared" si="0"/>
        <v>59.46</v>
      </c>
      <c r="H39" s="3">
        <f t="shared" si="0"/>
        <v>95.22</v>
      </c>
    </row>
    <row r="40" spans="1:8" ht="12.75">
      <c r="A40" t="s">
        <v>18</v>
      </c>
      <c r="B40" t="s">
        <v>35</v>
      </c>
      <c r="C40" s="3">
        <f aca="true" t="shared" si="1" ref="C40:H40">$C11+30*($D11*SUM(C$16,C$18,C$20,C$22,C$24,C$26)+$E11*C$16*C$17+$F11*C$18*C$19+$G11*C$20*C$21+$H11*C$22*C$23+$I11*C$24*C$25+$J11*C$26*C$27)/100</f>
        <v>255.54666666666662</v>
      </c>
      <c r="D40" s="3">
        <f t="shared" si="1"/>
        <v>148.26666666666665</v>
      </c>
      <c r="E40" s="3">
        <f t="shared" si="1"/>
        <v>444.1866666666666</v>
      </c>
      <c r="F40" s="3">
        <f t="shared" si="1"/>
        <v>123.60666666666667</v>
      </c>
      <c r="G40" s="3">
        <f t="shared" si="1"/>
        <v>66.12666666666667</v>
      </c>
      <c r="H40" s="3">
        <f t="shared" si="1"/>
        <v>101.88666666666667</v>
      </c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3" ht="12.75" hidden="1"/>
    <row r="75" spans="23:24" ht="12.75">
      <c r="W75" s="5"/>
      <c r="X75" s="5"/>
    </row>
  </sheetData>
  <mergeCells count="12">
    <mergeCell ref="A63:A64"/>
    <mergeCell ref="A65:A66"/>
    <mergeCell ref="A67:A68"/>
    <mergeCell ref="A69:A70"/>
    <mergeCell ref="A24:A25"/>
    <mergeCell ref="A26:A27"/>
    <mergeCell ref="A59:A60"/>
    <mergeCell ref="A61:A62"/>
    <mergeCell ref="A16:A17"/>
    <mergeCell ref="A18:A19"/>
    <mergeCell ref="A20:A21"/>
    <mergeCell ref="A22:A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dcterms:created xsi:type="dcterms:W3CDTF">1996-10-14T23:33:28Z</dcterms:created>
  <dcterms:modified xsi:type="dcterms:W3CDTF">2007-10-10T16:45:51Z</dcterms:modified>
  <cp:category/>
  <cp:version/>
  <cp:contentType/>
  <cp:contentStatus/>
</cp:coreProperties>
</file>